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girlscoutsout.sharepoint.com/Shared Documents/Volunteer Experience/Bank Accounts/Reports/"/>
    </mc:Choice>
  </mc:AlternateContent>
  <xr:revisionPtr revIDLastSave="0" documentId="8_{4B08948E-F9CF-40D3-90B0-11A88025F529}" xr6:coauthVersionLast="47" xr6:coauthVersionMax="47" xr10:uidLastSave="{00000000-0000-0000-0000-000000000000}"/>
  <bookViews>
    <workbookView xWindow="-108" yWindow="-108" windowWidth="23256" windowHeight="12576" activeTab="2" xr2:uid="{00000000-000D-0000-FFFF-FFFF00000000}"/>
  </bookViews>
  <sheets>
    <sheet name="Directions" sheetId="5" r:id="rId1"/>
    <sheet name="Troop Survey" sheetId="3" r:id="rId2"/>
    <sheet name="Detail Account Record (DAR)" sheetId="1" r:id="rId3"/>
    <sheet name="Financial Report Summary" sheetId="2" r:id="rId4"/>
  </sheets>
  <definedNames>
    <definedName name="_xlnm._FilterDatabase" localSheetId="2" hidden="1">'Detail Account Record (DAR)'!$A$6:$I$103</definedName>
    <definedName name="_xlnm.Print_Area" localSheetId="2">'Detail Account Record (DAR)'!$A$3:$N$103</definedName>
    <definedName name="_xlnm.Print_Area" localSheetId="1">'Troop Survey'!$A$1:$C$38</definedName>
  </definedNames>
  <calcPr calcId="191029"/>
  <customWorkbookViews>
    <customWorkbookView name="Q&amp;A" guid="{310AB794-A22E-4E51-BB26-238F7C5488C9}" maximized="1" windowWidth="1362" windowHeight="542" activeSheetId="3"/>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I31" i="2" l="1"/>
  <c r="I30" i="2"/>
  <c r="I29" i="2"/>
  <c r="I28" i="2"/>
  <c r="I27" i="2"/>
  <c r="I26" i="2"/>
  <c r="I25" i="2"/>
  <c r="I24" i="2" l="1"/>
  <c r="I23" i="2"/>
  <c r="I22" i="2"/>
  <c r="I21" i="2"/>
  <c r="I20" i="2"/>
  <c r="G16" i="2"/>
  <c r="G15" i="2"/>
  <c r="G14" i="2"/>
  <c r="G13" i="2"/>
  <c r="G12" i="2"/>
  <c r="G11" i="2"/>
  <c r="G10" i="2"/>
  <c r="G9" i="2"/>
  <c r="I33" i="2" l="1"/>
  <c r="A4" i="2"/>
  <c r="I7" i="1"/>
  <c r="G7" i="2" s="1"/>
  <c r="H41" i="2" l="1"/>
  <c r="E41" i="2" l="1"/>
  <c r="A3" i="2" l="1"/>
  <c r="A37" i="2" l="1"/>
  <c r="A43" i="2" l="1"/>
  <c r="A39" i="2"/>
  <c r="F39" i="2"/>
  <c r="A4"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7" i="1"/>
  <c r="I8" i="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G17" i="2" l="1"/>
  <c r="I34" i="2" s="1"/>
  <c r="C7" i="3" s="1"/>
</calcChain>
</file>

<file path=xl/sharedStrings.xml><?xml version="1.0" encoding="utf-8"?>
<sst xmlns="http://schemas.openxmlformats.org/spreadsheetml/2006/main" count="142" uniqueCount="109">
  <si>
    <t>Mon/Day</t>
  </si>
  <si>
    <t>Income</t>
  </si>
  <si>
    <t>Expense</t>
  </si>
  <si>
    <t>Balance</t>
  </si>
  <si>
    <t>Cost Ctr</t>
  </si>
  <si>
    <t>Cost Center Codes</t>
  </si>
  <si>
    <t>New Troop/ Group Funds</t>
  </si>
  <si>
    <t>Dues</t>
  </si>
  <si>
    <t>Other Money Earning Projects</t>
  </si>
  <si>
    <t>Juliette Low World Friendship Fund</t>
  </si>
  <si>
    <t>Bank Charges</t>
  </si>
  <si>
    <t>Badges, Pins, Patches</t>
  </si>
  <si>
    <t>Service Unit/ Council Events</t>
  </si>
  <si>
    <t>Other expenses</t>
  </si>
  <si>
    <t>Balance From Previous Year</t>
  </si>
  <si>
    <t>XXXX</t>
  </si>
  <si>
    <t>Beginning Balance</t>
  </si>
  <si>
    <t>Troop/ Group Sponsorship</t>
  </si>
  <si>
    <t>Expenses</t>
  </si>
  <si>
    <t>Return of New Troop/ Group Funds</t>
  </si>
  <si>
    <t>Troop/ Group Equipment</t>
  </si>
  <si>
    <t>Program Supplies</t>
  </si>
  <si>
    <t>Troop/ Group Activities</t>
  </si>
  <si>
    <t>ENDING BALANCE:</t>
  </si>
  <si>
    <t>TOTAL EXPENSES (money spent)</t>
  </si>
  <si>
    <t>(Money Spent)</t>
  </si>
  <si>
    <t>(Money Received)</t>
  </si>
  <si>
    <t>Community Accounting Coordinator</t>
  </si>
  <si>
    <t>Council Fall Product Proceeds</t>
  </si>
  <si>
    <t>Council Cookie Proceeds</t>
  </si>
  <si>
    <t>Cookie Sales</t>
  </si>
  <si>
    <t>Fall Product Sales</t>
  </si>
  <si>
    <t>Income or Expense</t>
  </si>
  <si>
    <t>Income Only</t>
  </si>
  <si>
    <t>Expense Only</t>
  </si>
  <si>
    <t>Please answer the following questions:</t>
  </si>
  <si>
    <t>Troop Number:</t>
  </si>
  <si>
    <t>Bank Name:</t>
  </si>
  <si>
    <t>Branch Location:</t>
  </si>
  <si>
    <t>Debit/Credit Card: (Yes/No)</t>
  </si>
  <si>
    <t>Date:</t>
  </si>
  <si>
    <t xml:space="preserve">The authorized signers on this Account are: </t>
  </si>
  <si>
    <t>Other Expenses</t>
  </si>
  <si>
    <t>Step 1:</t>
  </si>
  <si>
    <t>Step 2:</t>
  </si>
  <si>
    <t>Date of Transaction</t>
  </si>
  <si>
    <t>Description of Transaction</t>
  </si>
  <si>
    <t>Amount of Transaction</t>
  </si>
  <si>
    <t>Step 3:</t>
  </si>
  <si>
    <t>Subject Line: Troop ##### Financial Report</t>
  </si>
  <si>
    <t xml:space="preserve">Authorized Signer </t>
  </si>
  <si>
    <t>Authorized Signer</t>
  </si>
  <si>
    <t xml:space="preserve">OR </t>
  </si>
  <si>
    <t>Bedford, NH 03110</t>
  </si>
  <si>
    <t>Mail:          GSGWM</t>
  </si>
  <si>
    <r>
      <t xml:space="preserve">Email:       </t>
    </r>
    <r>
      <rPr>
        <b/>
        <sz val="14"/>
        <color theme="1"/>
        <rFont val="Calibri"/>
        <family val="2"/>
        <scheme val="minor"/>
      </rPr>
      <t xml:space="preserve">customercare@girlscoutsgwm.org </t>
    </r>
  </si>
  <si>
    <t>Chose a Cost Center (from the drop down box) that best fits the transaction</t>
  </si>
  <si>
    <r>
      <t xml:space="preserve">Other Income </t>
    </r>
    <r>
      <rPr>
        <sz val="9"/>
        <color theme="1"/>
        <rFont val="Calibri"/>
        <family val="2"/>
        <scheme val="minor"/>
      </rPr>
      <t>(Badges, parent donations, interest, etc)</t>
    </r>
  </si>
  <si>
    <t>Workbook should be used to record income and expenses throughout the year.</t>
  </si>
  <si>
    <t xml:space="preserve">1 Commerce Drive </t>
  </si>
  <si>
    <t>Service Unit Number:</t>
  </si>
  <si>
    <t>Person Completing this report:</t>
  </si>
  <si>
    <t>Name of Authorized Signer 1:</t>
  </si>
  <si>
    <t>Name of Authorized Signer 2:</t>
  </si>
  <si>
    <t xml:space="preserve">Name of Authorized Signer 3: (CAC): </t>
  </si>
  <si>
    <t>Troop/ Group Registration</t>
  </si>
  <si>
    <t xml:space="preserve">Total Income </t>
  </si>
  <si>
    <t>Cookie Sale Deposits</t>
  </si>
  <si>
    <t>Fall Product Sale Deposits</t>
  </si>
  <si>
    <t>Other Income (Badges, parent donations, etc)</t>
  </si>
  <si>
    <t>##</t>
  </si>
  <si>
    <t>XXX</t>
  </si>
  <si>
    <t>Enter your answers in this column.</t>
  </si>
  <si>
    <t>Ending Balance from Detailed Account Record (DAR):</t>
  </si>
  <si>
    <t>Ending Balance from Pervious Year or from Start of New Account</t>
  </si>
  <si>
    <t xml:space="preserve">To use the Cost Center Codes:
Click in the cell in the Cost Center column of the DAR (below the two hashtags). 
You should see a drop down box appear to the right of the that cell.
Click on the drop down arrow and choose the appropratie Cost Center Code. 
By using the Cost Center Codes correctly, it will auto calculate and tabulate your income and expenses on to the FInancial Report Summary. </t>
  </si>
  <si>
    <t>Attach:  last bank statement</t>
  </si>
  <si>
    <t>Tab 3- Detail Account Record (DAR)</t>
  </si>
  <si>
    <t>If submitting Annual Report via VTK use the Financial Report Summary (tab 4) to input the data into the VTK</t>
  </si>
  <si>
    <t>Submitting the Report</t>
  </si>
  <si>
    <t>Tab 4 - Financial Report Summary</t>
  </si>
  <si>
    <t>and mail to the Council office.</t>
  </si>
  <si>
    <r>
      <t>If submitting the Annual Report using the paper method print tabs 2, 3 &amp; 4,</t>
    </r>
    <r>
      <rPr>
        <b/>
        <sz val="10"/>
        <color rgb="FFFF0000"/>
        <rFont val="Calibri"/>
        <family val="2"/>
        <scheme val="minor"/>
      </rPr>
      <t xml:space="preserve"> and your last bank statement </t>
    </r>
  </si>
  <si>
    <t>If submitting the Annual Report by email, save the report as "Troop #####" (replace the ##### w/ your troop #)</t>
  </si>
  <si>
    <r>
      <t xml:space="preserve">Email the report to Customer Care </t>
    </r>
    <r>
      <rPr>
        <b/>
        <sz val="10"/>
        <color rgb="FFFF0000"/>
        <rFont val="Calibri"/>
        <family val="2"/>
        <scheme val="minor"/>
      </rPr>
      <t>as well as attach your last bank statement.</t>
    </r>
  </si>
  <si>
    <t>In order to be incompliance with the Council Policies, the Annual Financial Report must be submitted no later than June 30</t>
  </si>
  <si>
    <t>Tab 2 - Troop Survey</t>
  </si>
  <si>
    <r>
      <rPr>
        <b/>
        <sz val="10"/>
        <color theme="1"/>
        <rFont val="Calibri"/>
        <family val="2"/>
        <scheme val="minor"/>
      </rPr>
      <t xml:space="preserve">Answer </t>
    </r>
    <r>
      <rPr>
        <b/>
        <sz val="10"/>
        <rFont val="Calibri"/>
        <family val="2"/>
        <scheme val="minor"/>
      </rPr>
      <t>all</t>
    </r>
    <r>
      <rPr>
        <b/>
        <sz val="10"/>
        <color theme="1"/>
        <rFont val="Calibri"/>
        <family val="2"/>
        <scheme val="minor"/>
      </rPr>
      <t xml:space="preserve"> questions on the Troop Survey Tab </t>
    </r>
    <r>
      <rPr>
        <b/>
        <sz val="11"/>
        <color theme="1"/>
        <rFont val="Calibri"/>
        <family val="2"/>
        <scheme val="minor"/>
      </rPr>
      <t>(</t>
    </r>
    <r>
      <rPr>
        <b/>
        <sz val="9"/>
        <color theme="1"/>
        <rFont val="Calibri"/>
        <family val="2"/>
        <scheme val="minor"/>
      </rPr>
      <t>answers will transfer to the Financial Report on Tab 4</t>
    </r>
    <r>
      <rPr>
        <b/>
        <sz val="11"/>
        <color theme="1"/>
        <rFont val="Calibri"/>
        <family val="2"/>
        <scheme val="minor"/>
      </rPr>
      <t>)</t>
    </r>
  </si>
  <si>
    <t>Fiscal Year Dates  (MM/DD/YY through MM/DD/YY):</t>
  </si>
  <si>
    <r>
      <rPr>
        <b/>
        <sz val="10"/>
        <rFont val="Calibri"/>
        <family val="2"/>
        <scheme val="minor"/>
      </rPr>
      <t>Finance Tab.</t>
    </r>
    <r>
      <rPr>
        <b/>
        <sz val="10"/>
        <color rgb="FFFF0000"/>
        <rFont val="Calibri"/>
        <family val="2"/>
        <scheme val="minor"/>
      </rPr>
      <t xml:space="preserve"> Answer the questions and upload and attach the last bank statement.</t>
    </r>
  </si>
  <si>
    <r>
      <rPr>
        <b/>
        <i/>
        <sz val="11"/>
        <rFont val="Calibri"/>
        <family val="2"/>
      </rPr>
      <t xml:space="preserve">Submit, Email or Mail </t>
    </r>
    <r>
      <rPr>
        <i/>
        <sz val="11"/>
        <rFont val="Calibri"/>
        <family val="2"/>
      </rPr>
      <t>to</t>
    </r>
    <r>
      <rPr>
        <i/>
        <sz val="11"/>
        <rFont val="Calibri"/>
        <family val="2"/>
        <scheme val="minor"/>
      </rPr>
      <t xml:space="preserve"> the Council office</t>
    </r>
    <r>
      <rPr>
        <i/>
        <sz val="11"/>
        <rFont val="Calibri"/>
        <family val="2"/>
      </rPr>
      <t>no later than</t>
    </r>
    <r>
      <rPr>
        <b/>
        <i/>
        <sz val="11"/>
        <rFont val="Calibri"/>
        <family val="2"/>
        <scheme val="minor"/>
      </rPr>
      <t>June 30</t>
    </r>
  </si>
  <si>
    <t>Detailed Account Record (DAR) of Troop/Group Funds</t>
  </si>
  <si>
    <t>This information auto-caculates and transfers to the Financial Report Summary (Tab 4)</t>
  </si>
  <si>
    <t>Enter all transactions throughout the year on the Detail Account Record (DAR) - Cash, Check, Debit, ACH and Deposits</t>
  </si>
  <si>
    <t>Last Four of Account Number:</t>
  </si>
  <si>
    <t>1. What are the troop's long range plans for the balance in their troop account? How are the members involved with the decisions made for their troop funds?</t>
  </si>
  <si>
    <t>2. What is the status of the Troop for the next membership year?</t>
  </si>
  <si>
    <t xml:space="preserve">4. Will the Troop Leader Primary Contact be returning for next membership year?     </t>
  </si>
  <si>
    <t>5. What additional support does your troop need or want? Example: Youth Mental Health First Aid, running badges for multi-level troops, local programming, outdoor skills, working with parents/guardians.</t>
  </si>
  <si>
    <r>
      <t xml:space="preserve">3. Name of the </t>
    </r>
    <r>
      <rPr>
        <b/>
        <sz val="10"/>
        <color theme="1"/>
        <rFont val="Arial"/>
        <family val="2"/>
      </rPr>
      <t>Troop Leader Primary Contact</t>
    </r>
    <r>
      <rPr>
        <sz val="10"/>
        <color theme="1"/>
        <rFont val="Arial"/>
        <family val="2"/>
      </rPr>
      <t xml:space="preserve"> (this is the Troop Leader that we will contact first when necessary)?</t>
    </r>
  </si>
  <si>
    <t>Thank you for taking the time to complete the troop report. If you would like a follow up call please schedule a time that is best for you at https://calendly.com/deedeegs</t>
  </si>
  <si>
    <t>Bank Account Information</t>
  </si>
  <si>
    <t>7. What additional support does your troop need or want? Example:Youth Mental Health First Aid, running badges for multi-level troops, local programming, outdoor skills, working with parents/guardians.</t>
  </si>
  <si>
    <t xml:space="preserve">6. Are you aware of anyone in your troop that may need financial assistance for membership, dues, uniforms, etc. for the new membership year? Please indicate the number of youth and adult members.  </t>
  </si>
  <si>
    <t xml:space="preserve">9. Which Product Programs (Fall Product, Cookies) did your Troop participate in this year? If you answered None, please share the reason the troop decided not to participate. Is the troop planning to participate next year? </t>
  </si>
  <si>
    <t>10. What activities or trips did your Troop participate in this year? Was there a project or activity that the Troop really enjoyed and would like to share with others?</t>
  </si>
  <si>
    <t>8. What would you see as a meaningful recognition for volunteers?</t>
  </si>
  <si>
    <t xml:space="preserve">Deadline for submission of report is June 30. 
</t>
  </si>
  <si>
    <t>Detailed account of all the monies received or paid out of troop group treasury.
Include what was purchased and 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</si>
</sst>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7" x14ac:knownFonts="1">
    <font>
      <sz val="11"/>
      <color theme="1"/>
      <name val="Calibri"/>
      <family val="2"/>
      <scheme val="minor"/>
    </font>
    <font>
      <b/>
      <sz val="11"/>
      <color theme="1"/>
      <name val="Calibri"/>
      <family val="2"/>
      <scheme val="minor"/>
    </font>
    <font>
      <sz val="11"/>
      <color theme="0" tint="-4.9989318521683403E-2"/>
      <name val="Calibri"/>
      <family val="2"/>
      <scheme val="minor"/>
    </font>
    <font>
      <sz val="8"/>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b/>
      <sz val="9"/>
      <color theme="1"/>
      <name val="Calibri"/>
      <family val="2"/>
      <scheme val="minor"/>
    </font>
    <font>
      <sz val="9"/>
      <color theme="1"/>
      <name val="Calibri"/>
      <family val="2"/>
      <scheme val="minor"/>
    </font>
    <font>
      <sz val="11"/>
      <color theme="1"/>
      <name val="Arial"/>
      <family val="2"/>
    </font>
    <font>
      <b/>
      <sz val="11"/>
      <color rgb="FFFF0000"/>
      <name val="Calibri"/>
      <family val="2"/>
      <scheme val="minor"/>
    </font>
    <font>
      <b/>
      <sz val="10"/>
      <name val="Calibri"/>
      <family val="2"/>
      <scheme val="minor"/>
    </font>
    <font>
      <sz val="14"/>
      <color theme="1"/>
      <name val="Arial"/>
      <family val="2"/>
    </font>
    <font>
      <sz val="14"/>
      <color theme="1"/>
      <name val="Calibri"/>
      <family val="2"/>
      <scheme val="minor"/>
    </font>
    <font>
      <sz val="8"/>
      <color rgb="FF000000"/>
      <name val="Segoe UI"/>
      <family val="2"/>
    </font>
    <font>
      <sz val="11"/>
      <color theme="3"/>
      <name val="Calibri"/>
      <family val="2"/>
      <scheme val="minor"/>
    </font>
    <font>
      <b/>
      <sz val="10"/>
      <color rgb="FFFF0000"/>
      <name val="Calibri"/>
      <family val="2"/>
      <scheme val="minor"/>
    </font>
    <font>
      <b/>
      <i/>
      <sz val="11"/>
      <name val="Calibri"/>
      <family val="2"/>
    </font>
    <font>
      <i/>
      <sz val="11"/>
      <name val="Calibri"/>
      <family val="2"/>
    </font>
    <font>
      <i/>
      <sz val="11"/>
      <name val="Calibri"/>
      <family val="2"/>
      <scheme val="minor"/>
    </font>
    <font>
      <b/>
      <i/>
      <sz val="11"/>
      <name val="Calibri"/>
      <family val="2"/>
      <scheme val="minor"/>
    </font>
    <font>
      <sz val="10"/>
      <color theme="1"/>
      <name val="Calibri"/>
      <family val="2"/>
      <scheme val="minor"/>
    </font>
    <font>
      <sz val="10"/>
      <color theme="1"/>
      <name val="Arial"/>
      <family val="2"/>
    </font>
    <font>
      <sz val="10"/>
      <color theme="3"/>
      <name val="Calibri"/>
      <family val="2"/>
      <scheme val="minor"/>
    </font>
    <font>
      <b/>
      <sz val="10"/>
      <color theme="1"/>
      <name val="Arial"/>
      <family val="2"/>
    </font>
    <font>
      <sz val="12"/>
      <color theme="1"/>
      <name val="Arial"/>
      <family val="2"/>
    </font>
    <font>
      <i/>
      <sz val="10"/>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0">
    <xf numFmtId="0" fontId="0" fillId="0" borderId="0" xfId="0"/>
    <xf numFmtId="0" fontId="1" fillId="0" borderId="0" xfId="0" applyFont="1"/>
    <xf numFmtId="0" fontId="0" fillId="0" borderId="1" xfId="0" applyBorder="1" applyAlignment="1">
      <alignment horizontal="center"/>
    </xf>
    <xf numFmtId="0" fontId="1" fillId="0" borderId="0" xfId="0" applyFont="1" applyAlignment="1">
      <alignment horizontal="right"/>
    </xf>
    <xf numFmtId="0" fontId="1" fillId="0" borderId="0" xfId="0" applyFont="1" applyAlignment="1">
      <alignment horizontal="left"/>
    </xf>
    <xf numFmtId="164" fontId="0" fillId="0" borderId="0" xfId="0" applyNumberFormat="1"/>
    <xf numFmtId="0" fontId="0" fillId="0" borderId="0" xfId="0" applyAlignment="1">
      <alignment horizontal="center"/>
    </xf>
    <xf numFmtId="0" fontId="1" fillId="0" borderId="2" xfId="0" applyFont="1" applyBorder="1"/>
    <xf numFmtId="0" fontId="0" fillId="0" borderId="3" xfId="0" applyBorder="1"/>
    <xf numFmtId="0" fontId="0" fillId="0" borderId="1" xfId="0" applyBorder="1"/>
    <xf numFmtId="164" fontId="0" fillId="0" borderId="1" xfId="0" applyNumberFormat="1" applyBorder="1" applyAlignment="1">
      <alignment horizontal="center"/>
    </xf>
    <xf numFmtId="0" fontId="2" fillId="0" borderId="0" xfId="0" applyFont="1"/>
    <xf numFmtId="164" fontId="0" fillId="0" borderId="2" xfId="0" applyNumberFormat="1" applyBorder="1" applyAlignment="1">
      <alignment wrapText="1"/>
    </xf>
    <xf numFmtId="164" fontId="0" fillId="0" borderId="4" xfId="0" applyNumberFormat="1" applyBorder="1"/>
    <xf numFmtId="0" fontId="0" fillId="0" borderId="0" xfId="0" applyAlignment="1">
      <alignment wrapText="1"/>
    </xf>
    <xf numFmtId="0" fontId="0" fillId="0" borderId="2" xfId="0" applyBorder="1"/>
    <xf numFmtId="0" fontId="0" fillId="0" borderId="0" xfId="0" applyAlignment="1">
      <alignment horizontal="right"/>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16" fontId="0" fillId="0" borderId="1" xfId="0" applyNumberFormat="1" applyBorder="1" applyAlignment="1" applyProtection="1">
      <alignment horizontal="center"/>
      <protection locked="0"/>
    </xf>
    <xf numFmtId="14" fontId="0" fillId="0" borderId="0" xfId="0" applyNumberFormat="1"/>
    <xf numFmtId="0" fontId="1" fillId="0" borderId="1" xfId="0" applyFont="1" applyBorder="1" applyAlignment="1">
      <alignment horizontal="center" vertical="top"/>
    </xf>
    <xf numFmtId="16" fontId="0" fillId="0" borderId="1" xfId="0" applyNumberFormat="1" applyBorder="1" applyAlignment="1">
      <alignment horizontal="center"/>
    </xf>
    <xf numFmtId="164" fontId="0" fillId="0" borderId="7" xfId="0" applyNumberFormat="1" applyBorder="1"/>
    <xf numFmtId="164" fontId="0" fillId="0" borderId="8" xfId="0" applyNumberFormat="1" applyBorder="1" applyAlignment="1">
      <alignment wrapText="1"/>
    </xf>
    <xf numFmtId="164" fontId="0" fillId="0" borderId="9" xfId="0" applyNumberFormat="1" applyBorder="1"/>
    <xf numFmtId="164" fontId="0" fillId="0" borderId="5" xfId="0" applyNumberFormat="1" applyBorder="1" applyAlignment="1">
      <alignment wrapText="1"/>
    </xf>
    <xf numFmtId="0" fontId="6" fillId="0" borderId="0" xfId="0" applyFont="1"/>
    <xf numFmtId="164" fontId="0" fillId="2" borderId="1" xfId="0" applyNumberFormat="1" applyFill="1" applyBorder="1" applyAlignment="1">
      <alignment horizontal="center"/>
    </xf>
    <xf numFmtId="0" fontId="0" fillId="0" borderId="10" xfId="0" applyBorder="1"/>
    <xf numFmtId="0" fontId="0" fillId="0" borderId="0" xfId="0" applyAlignment="1">
      <alignment horizontal="left"/>
    </xf>
    <xf numFmtId="0" fontId="13" fillId="0" borderId="0" xfId="0" applyFont="1"/>
    <xf numFmtId="0" fontId="6" fillId="0" borderId="0" xfId="0" applyFont="1" applyAlignment="1">
      <alignment horizontal="left"/>
    </xf>
    <xf numFmtId="0" fontId="0" fillId="3" borderId="0" xfId="0" applyFill="1"/>
    <xf numFmtId="0" fontId="0" fillId="2" borderId="0" xfId="0" applyFill="1" applyAlignment="1">
      <alignment horizontal="center"/>
    </xf>
    <xf numFmtId="0" fontId="9" fillId="0" borderId="30" xfId="0" applyFont="1" applyBorder="1" applyAlignment="1" applyProtection="1">
      <alignment horizontal="left"/>
      <protection locked="0"/>
    </xf>
    <xf numFmtId="0" fontId="15" fillId="0" borderId="32" xfId="0" applyFont="1" applyBorder="1" applyAlignment="1" applyProtection="1">
      <alignment horizontal="left"/>
      <protection locked="0"/>
    </xf>
    <xf numFmtId="4" fontId="15" fillId="0" borderId="32" xfId="0" applyNumberFormat="1" applyFont="1" applyBorder="1" applyAlignment="1" applyProtection="1">
      <alignment horizontal="left"/>
      <protection locked="0"/>
    </xf>
    <xf numFmtId="0" fontId="15" fillId="0" borderId="33" xfId="0" applyFont="1" applyBorder="1" applyAlignment="1" applyProtection="1">
      <alignment horizontal="left"/>
      <protection locked="0"/>
    </xf>
    <xf numFmtId="0" fontId="15" fillId="0" borderId="34" xfId="0" applyFont="1" applyBorder="1" applyAlignment="1" applyProtection="1">
      <alignment horizontal="left"/>
      <protection locked="0"/>
    </xf>
    <xf numFmtId="0" fontId="0" fillId="0" borderId="0" xfId="0" applyAlignment="1">
      <alignment horizontal="center"/>
    </xf>
    <xf numFmtId="0" fontId="0" fillId="0" borderId="0" xfId="0" applyAlignment="1">
      <alignment horizontal="left"/>
    </xf>
    <xf numFmtId="0" fontId="6" fillId="0" borderId="0" xfId="0" applyFont="1" applyAlignment="1">
      <alignment horizontal="left"/>
    </xf>
    <xf numFmtId="0" fontId="5" fillId="0" borderId="0" xfId="0" applyFont="1" applyAlignment="1">
      <alignment horizontal="center"/>
    </xf>
    <xf numFmtId="0" fontId="5" fillId="0" borderId="0" xfId="0" applyFont="1" applyAlignment="1">
      <alignment horizontal="center" wrapText="1"/>
    </xf>
    <xf numFmtId="0" fontId="1" fillId="0" borderId="0" xfId="0" applyFont="1" applyAlignment="1">
      <alignment horizontal="left"/>
    </xf>
    <xf numFmtId="0" fontId="19" fillId="0" borderId="0" xfId="0" applyFont="1" applyAlignment="1">
      <alignment horizontal="left"/>
    </xf>
    <xf numFmtId="0" fontId="16" fillId="0" borderId="0" xfId="0" applyFont="1" applyAlignment="1">
      <alignment horizontal="left"/>
    </xf>
    <xf numFmtId="0" fontId="25" fillId="0" borderId="0" xfId="0" applyFont="1" applyAlignment="1">
      <alignment horizontal="center" vertical="center"/>
    </xf>
    <xf numFmtId="0" fontId="22" fillId="0" borderId="27" xfId="0" applyFont="1" applyBorder="1" applyAlignment="1">
      <alignment horizontal="left" vertical="center"/>
    </xf>
    <xf numFmtId="0" fontId="22" fillId="0" borderId="0" xfId="0" applyFont="1" applyAlignment="1">
      <alignment horizontal="left" vertical="center"/>
    </xf>
    <xf numFmtId="0" fontId="22" fillId="0" borderId="28" xfId="0" applyFont="1" applyBorder="1" applyAlignment="1">
      <alignment horizontal="left" vertical="center"/>
    </xf>
    <xf numFmtId="0" fontId="22" fillId="0" borderId="18"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4" xfId="0" applyFont="1" applyBorder="1" applyAlignment="1">
      <alignment horizontal="left" vertical="center"/>
    </xf>
    <xf numFmtId="0" fontId="22" fillId="0" borderId="29" xfId="0" applyFont="1" applyBorder="1" applyAlignment="1">
      <alignment horizontal="left" vertical="center"/>
    </xf>
    <xf numFmtId="0" fontId="22" fillId="0" borderId="31" xfId="0" applyFont="1" applyBorder="1" applyAlignment="1">
      <alignment horizontal="left" vertical="center"/>
    </xf>
    <xf numFmtId="0" fontId="22" fillId="0" borderId="6" xfId="0" applyFont="1" applyBorder="1" applyAlignment="1">
      <alignment horizontal="left" vertical="center"/>
    </xf>
    <xf numFmtId="0" fontId="9" fillId="0" borderId="31" xfId="0" applyFont="1" applyBorder="1" applyAlignment="1">
      <alignment horizontal="left" vertical="center"/>
    </xf>
    <xf numFmtId="0" fontId="9" fillId="0" borderId="6" xfId="0" applyFont="1" applyBorder="1" applyAlignment="1">
      <alignment horizontal="left" vertical="center"/>
    </xf>
    <xf numFmtId="0" fontId="22" fillId="0" borderId="24" xfId="0" applyFont="1" applyBorder="1" applyAlignment="1">
      <alignment horizontal="right" vertical="center" wrapText="1"/>
    </xf>
    <xf numFmtId="0" fontId="22" fillId="0" borderId="25" xfId="0" applyFont="1" applyBorder="1" applyAlignment="1">
      <alignment horizontal="right" vertical="center" wrapText="1"/>
    </xf>
    <xf numFmtId="0" fontId="22" fillId="0" borderId="26" xfId="0" applyFont="1" applyBorder="1" applyAlignment="1">
      <alignment horizontal="right" vertical="center" wrapText="1"/>
    </xf>
    <xf numFmtId="0" fontId="22" fillId="0" borderId="22" xfId="0" applyFont="1" applyBorder="1" applyAlignment="1">
      <alignment horizontal="right" vertical="center" wrapText="1"/>
    </xf>
    <xf numFmtId="0" fontId="21" fillId="0" borderId="27" xfId="0" applyFont="1" applyBorder="1" applyAlignment="1" applyProtection="1">
      <alignment horizontal="left" wrapText="1"/>
      <protection locked="0"/>
    </xf>
    <xf numFmtId="0" fontId="21" fillId="0" borderId="0" xfId="0" applyFont="1" applyAlignment="1" applyProtection="1">
      <alignment horizontal="left" wrapText="1"/>
      <protection locked="0"/>
    </xf>
    <xf numFmtId="0" fontId="21" fillId="0" borderId="28" xfId="0" applyFont="1" applyBorder="1" applyAlignment="1" applyProtection="1">
      <alignment horizontal="left" wrapText="1"/>
      <protection locked="0"/>
    </xf>
    <xf numFmtId="0" fontId="22" fillId="0" borderId="27" xfId="0" applyFont="1" applyBorder="1" applyAlignment="1">
      <alignment horizontal="left" vertical="center" wrapText="1"/>
    </xf>
    <xf numFmtId="0" fontId="22" fillId="0" borderId="0" xfId="0" applyFont="1" applyAlignment="1">
      <alignment horizontal="left" vertical="center" wrapText="1"/>
    </xf>
    <xf numFmtId="0" fontId="22" fillId="0" borderId="28"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3" fillId="0" borderId="21" xfId="0" applyFont="1" applyBorder="1" applyAlignment="1">
      <alignment vertical="center" wrapText="1" readingOrder="2"/>
    </xf>
    <xf numFmtId="0" fontId="23" fillId="0" borderId="7" xfId="0" applyFont="1" applyBorder="1" applyAlignment="1">
      <alignment vertical="center" wrapText="1" readingOrder="2"/>
    </xf>
    <xf numFmtId="0" fontId="23" fillId="0" borderId="23" xfId="0" applyFont="1" applyBorder="1" applyAlignment="1">
      <alignment vertical="center" wrapText="1" readingOrder="2"/>
    </xf>
    <xf numFmtId="0" fontId="23" fillId="0" borderId="21"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21" xfId="0" applyFont="1" applyBorder="1" applyAlignment="1" applyProtection="1">
      <alignment horizontal="left" wrapText="1"/>
      <protection locked="0"/>
    </xf>
    <xf numFmtId="0" fontId="23" fillId="0" borderId="7" xfId="0" applyFont="1" applyBorder="1" applyAlignment="1" applyProtection="1">
      <alignment horizontal="left" wrapText="1"/>
      <protection locked="0"/>
    </xf>
    <xf numFmtId="0" fontId="23" fillId="0" borderId="23" xfId="0" applyFont="1" applyBorder="1" applyAlignment="1" applyProtection="1">
      <alignment horizontal="left" wrapText="1"/>
      <protection locked="0"/>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0" fontId="22" fillId="0" borderId="26" xfId="0" applyFont="1" applyBorder="1" applyAlignment="1">
      <alignment horizontal="left" vertical="center"/>
    </xf>
    <xf numFmtId="0" fontId="22" fillId="0" borderId="17" xfId="0" applyFont="1" applyBorder="1" applyAlignment="1">
      <alignment horizontal="left" vertical="center"/>
    </xf>
    <xf numFmtId="0" fontId="24" fillId="0" borderId="26" xfId="0" applyFont="1" applyBorder="1" applyAlignment="1">
      <alignment horizontal="left" vertical="center"/>
    </xf>
    <xf numFmtId="0" fontId="24" fillId="0" borderId="17" xfId="0" applyFont="1" applyBorder="1" applyAlignment="1">
      <alignment horizontal="left" vertical="center"/>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13" fillId="0" borderId="0" xfId="0" applyFont="1" applyAlignment="1">
      <alignment horizontal="center" vertical="center"/>
    </xf>
    <xf numFmtId="0" fontId="0" fillId="0" borderId="3" xfId="0" applyBorder="1" applyProtection="1">
      <protection locked="0"/>
    </xf>
    <xf numFmtId="0" fontId="0" fillId="0" borderId="5" xfId="0" applyBorder="1" applyProtection="1">
      <protection locked="0"/>
    </xf>
    <xf numFmtId="0" fontId="0" fillId="0" borderId="6" xfId="0" applyBorder="1" applyProtection="1">
      <protection locked="0"/>
    </xf>
    <xf numFmtId="0" fontId="1" fillId="0" borderId="0" xfId="0" applyFont="1"/>
    <xf numFmtId="0" fontId="0" fillId="0" borderId="0" xfId="0"/>
    <xf numFmtId="0" fontId="1" fillId="0" borderId="3" xfId="0" applyFont="1" applyBorder="1" applyAlignment="1">
      <alignment horizontal="center" vertical="top" wrapText="1"/>
    </xf>
    <xf numFmtId="0" fontId="1" fillId="0" borderId="5" xfId="0" applyFont="1" applyBorder="1" applyAlignment="1">
      <alignment horizontal="center" vertical="top"/>
    </xf>
    <xf numFmtId="0" fontId="1" fillId="0" borderId="6" xfId="0" applyFont="1" applyBorder="1" applyAlignment="1">
      <alignment horizontal="center" vertical="top"/>
    </xf>
    <xf numFmtId="0" fontId="0" fillId="0" borderId="3" xfId="0" applyBorder="1"/>
    <xf numFmtId="0" fontId="0" fillId="0" borderId="5" xfId="0" applyBorder="1"/>
    <xf numFmtId="0" fontId="0" fillId="0" borderId="6" xfId="0" applyBorder="1"/>
    <xf numFmtId="0" fontId="3" fillId="0" borderId="2" xfId="0" applyFont="1" applyBorder="1" applyAlignment="1">
      <alignment horizontal="center"/>
    </xf>
    <xf numFmtId="0" fontId="10" fillId="0" borderId="15" xfId="0" applyFont="1" applyBorder="1" applyAlignment="1">
      <alignment horizontal="left" vertical="top" wrapText="1"/>
    </xf>
    <xf numFmtId="0" fontId="10" fillId="0" borderId="10" xfId="0" applyFont="1" applyBorder="1" applyAlignment="1">
      <alignment horizontal="left" vertical="top" wrapText="1"/>
    </xf>
    <xf numFmtId="0" fontId="10" fillId="0" borderId="16" xfId="0" applyFont="1" applyBorder="1" applyAlignment="1">
      <alignment horizontal="left" vertical="top" wrapText="1"/>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14" xfId="0" applyFont="1" applyBorder="1" applyAlignment="1">
      <alignment horizontal="left" vertical="top" wrapText="1"/>
    </xf>
    <xf numFmtId="0" fontId="10" fillId="0" borderId="11" xfId="0" applyFont="1" applyBorder="1" applyAlignment="1">
      <alignment horizontal="left" vertical="top" wrapText="1"/>
    </xf>
    <xf numFmtId="0" fontId="10" fillId="0" borderId="2" xfId="0" applyFont="1" applyBorder="1" applyAlignment="1">
      <alignment horizontal="left" vertical="top" wrapText="1"/>
    </xf>
    <xf numFmtId="0" fontId="10" fillId="0" borderId="12" xfId="0" applyFont="1" applyBorder="1" applyAlignment="1">
      <alignment horizontal="left" vertical="top" wrapText="1"/>
    </xf>
    <xf numFmtId="0" fontId="0" fillId="0" borderId="1" xfId="0" applyBorder="1" applyAlignment="1">
      <alignment horizontal="center"/>
    </xf>
    <xf numFmtId="0" fontId="26" fillId="0" borderId="0" xfId="0" applyFont="1" applyAlignment="1">
      <alignment horizontal="left" vertical="center" wrapText="1"/>
    </xf>
    <xf numFmtId="0" fontId="26" fillId="0" borderId="10" xfId="0" applyFont="1" applyBorder="1" applyAlignment="1">
      <alignment horizontal="left" vertical="center" wrapText="1"/>
    </xf>
    <xf numFmtId="0" fontId="23" fillId="2" borderId="12" xfId="0" applyFont="1" applyFill="1" applyBorder="1" applyAlignment="1" applyProtection="1">
      <alignment horizontal="left" wrapText="1"/>
      <protection locked="0"/>
    </xf>
    <xf numFmtId="0" fontId="23" fillId="2" borderId="6" xfId="0" applyFont="1" applyFill="1" applyBorder="1" applyAlignment="1" applyProtection="1">
      <alignment horizontal="left" wrapText="1"/>
      <protection locked="0"/>
    </xf>
  </cellXfs>
  <cellStyles count="1">
    <cellStyle name="Normal" xfId="0" builtinId="0"/>
  </cellStyles>
  <dxfs count="4">
    <dxf>
      <fill>
        <patternFill>
          <bgColor rgb="FFFFFF00"/>
        </patternFill>
      </fill>
    </dxf>
    <dxf>
      <fill>
        <patternFill patternType="mediumGray"/>
      </fill>
    </dxf>
    <dxf>
      <fill>
        <patternFill>
          <bgColor rgb="FFFFFF00"/>
        </patternFill>
      </fill>
    </dxf>
    <dxf>
      <fill>
        <patternFill patternType="mediumGray"/>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487680</xdr:colOff>
      <xdr:row>8</xdr:row>
      <xdr:rowOff>168067</xdr:rowOff>
    </xdr:from>
    <xdr:to>
      <xdr:col>7</xdr:col>
      <xdr:colOff>244532</xdr:colOff>
      <xdr:row>10</xdr:row>
      <xdr:rowOff>160875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371600" y="1923715"/>
          <a:ext cx="4133780" cy="358568"/>
          <a:chOff x="1371600" y="1923715"/>
          <a:chExt cx="4133780" cy="358568"/>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371600" y="1923715"/>
            <a:ext cx="4133780" cy="358568"/>
          </a:xfrm>
          <a:prstGeom prst="rect">
            <a:avLst/>
          </a:prstGeom>
        </xdr:spPr>
      </xdr:pic>
      <xdr:sp macro="" textlink="">
        <xdr:nvSpPr>
          <xdr:cNvPr id="3" name="Oval 2">
            <a:extLst>
              <a:ext uri="{FF2B5EF4-FFF2-40B4-BE49-F238E27FC236}">
                <a16:creationId xmlns:a16="http://schemas.microsoft.com/office/drawing/2014/main" id="{00000000-0008-0000-0000-000003000000}"/>
              </a:ext>
            </a:extLst>
          </xdr:cNvPr>
          <xdr:cNvSpPr/>
        </xdr:nvSpPr>
        <xdr:spPr>
          <a:xfrm>
            <a:off x="1937766" y="1933829"/>
            <a:ext cx="808479" cy="316597"/>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1</xdr:col>
      <xdr:colOff>505968</xdr:colOff>
      <xdr:row>18</xdr:row>
      <xdr:rowOff>89535</xdr:rowOff>
    </xdr:from>
    <xdr:to>
      <xdr:col>7</xdr:col>
      <xdr:colOff>262820</xdr:colOff>
      <xdr:row>20</xdr:row>
      <xdr:rowOff>103632</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1389888" y="3673983"/>
          <a:ext cx="4133780" cy="379857"/>
          <a:chOff x="1389888" y="3673983"/>
          <a:chExt cx="4133780" cy="379857"/>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1389888" y="3675888"/>
            <a:ext cx="4133780" cy="358568"/>
          </a:xfrm>
          <a:prstGeom prst="rect">
            <a:avLst/>
          </a:prstGeom>
        </xdr:spPr>
      </xdr:pic>
      <xdr:sp macro="" textlink="">
        <xdr:nvSpPr>
          <xdr:cNvPr id="5" name="Oval 4">
            <a:extLst>
              <a:ext uri="{FF2B5EF4-FFF2-40B4-BE49-F238E27FC236}">
                <a16:creationId xmlns:a16="http://schemas.microsoft.com/office/drawing/2014/main" id="{00000000-0008-0000-0000-000005000000}"/>
              </a:ext>
            </a:extLst>
          </xdr:cNvPr>
          <xdr:cNvSpPr/>
        </xdr:nvSpPr>
        <xdr:spPr>
          <a:xfrm>
            <a:off x="2724912" y="3673983"/>
            <a:ext cx="1274063" cy="379857"/>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1</xdr:col>
      <xdr:colOff>524256</xdr:colOff>
      <xdr:row>29</xdr:row>
      <xdr:rowOff>97536</xdr:rowOff>
    </xdr:from>
    <xdr:to>
      <xdr:col>7</xdr:col>
      <xdr:colOff>281108</xdr:colOff>
      <xdr:row>32</xdr:row>
      <xdr:rowOff>79248</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408176" y="5693664"/>
          <a:ext cx="4133780" cy="530352"/>
          <a:chOff x="1408176" y="5693664"/>
          <a:chExt cx="4133780" cy="530352"/>
        </a:xfrm>
      </xdr:grpSpPr>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1408176" y="5772912"/>
            <a:ext cx="4133780" cy="358568"/>
          </a:xfrm>
          <a:prstGeom prst="rect">
            <a:avLst/>
          </a:prstGeom>
        </xdr:spPr>
      </xdr:pic>
      <xdr:sp macro="" textlink="">
        <xdr:nvSpPr>
          <xdr:cNvPr id="13" name="Oval 12">
            <a:extLst>
              <a:ext uri="{FF2B5EF4-FFF2-40B4-BE49-F238E27FC236}">
                <a16:creationId xmlns:a16="http://schemas.microsoft.com/office/drawing/2014/main" id="{00000000-0008-0000-0000-00000D000000}"/>
              </a:ext>
            </a:extLst>
          </xdr:cNvPr>
          <xdr:cNvSpPr/>
        </xdr:nvSpPr>
        <xdr:spPr>
          <a:xfrm>
            <a:off x="2011680" y="5693664"/>
            <a:ext cx="3230880" cy="530352"/>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19</xdr:row>
          <xdr:rowOff>22860</xdr:rowOff>
        </xdr:from>
        <xdr:to>
          <xdr:col>0</xdr:col>
          <xdr:colOff>1325880</xdr:colOff>
          <xdr:row>19</xdr:row>
          <xdr:rowOff>236220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Returning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1432560</xdr:colOff>
          <xdr:row>18</xdr:row>
          <xdr:rowOff>251460</xdr:rowOff>
        </xdr:from>
        <xdr:to>
          <xdr:col>0</xdr:col>
          <xdr:colOff>3116580</xdr:colOff>
          <xdr:row>20</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Merging with another troop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19</xdr:row>
          <xdr:rowOff>22860</xdr:rowOff>
        </xdr:from>
        <xdr:to>
          <xdr:col>2</xdr:col>
          <xdr:colOff>594360</xdr:colOff>
          <xdr:row>19</xdr:row>
          <xdr:rowOff>236220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Disbanding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883920</xdr:colOff>
          <xdr:row>19</xdr:row>
          <xdr:rowOff>22860</xdr:rowOff>
        </xdr:from>
        <xdr:to>
          <xdr:col>2</xdr:col>
          <xdr:colOff>2011680</xdr:colOff>
          <xdr:row>19</xdr:row>
          <xdr:rowOff>251460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Not sure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1013460</xdr:colOff>
          <xdr:row>22</xdr:row>
          <xdr:rowOff>15240</xdr:rowOff>
        </xdr:from>
        <xdr:to>
          <xdr:col>2</xdr:col>
          <xdr:colOff>2019300</xdr:colOff>
          <xdr:row>23</xdr:row>
          <xdr:rowOff>7620</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5166360" y="4503420"/>
              <a:ext cx="1005840" cy="274320"/>
              <a:chOff x="4389116" y="5379720"/>
              <a:chExt cx="1005844" cy="289560"/>
            </a:xfrm>
          </xdr:grpSpPr>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4389116" y="5379720"/>
                <a:ext cx="5257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4869180" y="5379720"/>
                <a:ext cx="525780" cy="28956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2225" cmpd="sng">
          <a:solidFill>
            <a:schemeClr val="tx1"/>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50"/>
  <sheetViews>
    <sheetView showGridLines="0" showRuler="0" view="pageLayout" topLeftCell="A33" zoomScale="125" zoomScaleNormal="150" zoomScalePageLayoutView="125" workbookViewId="0">
      <selection activeCell="J9" sqref="J9"/>
    </sheetView>
  </sheetViews>
  <sheetFormatPr defaultRowHeight="14.4" x14ac:dyDescent="0.3"/>
  <cols>
    <col min="1" max="1" width="12.33203125" customWidth="1"/>
    <col min="7" max="7" width="16.33203125" customWidth="1"/>
    <col min="10" max="10" width="12.44140625" customWidth="1"/>
  </cols>
  <sheetData>
    <row r="1" spans="1:10" x14ac:dyDescent="0.3">
      <c r="A1" s="40" t="s">
        <v>85</v>
      </c>
      <c r="B1" s="40"/>
      <c r="C1" s="40"/>
      <c r="D1" s="40"/>
      <c r="E1" s="40"/>
      <c r="F1" s="40"/>
      <c r="G1" s="40"/>
      <c r="H1" s="40"/>
      <c r="I1" s="40"/>
      <c r="J1" s="40"/>
    </row>
    <row r="3" spans="1:10" ht="15.6" x14ac:dyDescent="0.3">
      <c r="A3" s="43" t="s">
        <v>58</v>
      </c>
      <c r="B3" s="43"/>
      <c r="C3" s="43"/>
      <c r="D3" s="43"/>
      <c r="E3" s="43"/>
      <c r="F3" s="43"/>
      <c r="G3" s="43"/>
      <c r="H3" s="43"/>
      <c r="I3" s="43"/>
      <c r="J3" s="43"/>
    </row>
    <row r="5" spans="1:10" ht="36" customHeight="1" x14ac:dyDescent="0.3">
      <c r="A5" s="44" t="s">
        <v>107</v>
      </c>
      <c r="B5" s="44"/>
      <c r="C5" s="44"/>
      <c r="D5" s="44"/>
      <c r="E5" s="44"/>
      <c r="F5" s="44"/>
      <c r="G5" s="44"/>
      <c r="H5" s="44"/>
      <c r="I5" s="44"/>
      <c r="J5" s="44"/>
    </row>
    <row r="8" spans="1:10" x14ac:dyDescent="0.3">
      <c r="A8" s="1" t="s">
        <v>43</v>
      </c>
      <c r="B8" s="45" t="s">
        <v>87</v>
      </c>
      <c r="C8" s="45"/>
      <c r="D8" s="45"/>
      <c r="E8" s="45"/>
      <c r="F8" s="45"/>
      <c r="G8" s="45"/>
      <c r="H8" s="45"/>
      <c r="I8" s="45"/>
      <c r="J8" s="45"/>
    </row>
    <row r="13" spans="1:10" x14ac:dyDescent="0.3">
      <c r="A13" s="1" t="s">
        <v>44</v>
      </c>
      <c r="B13" s="42" t="s">
        <v>93</v>
      </c>
      <c r="C13" s="42"/>
      <c r="D13" s="42"/>
      <c r="E13" s="42"/>
      <c r="F13" s="42"/>
      <c r="G13" s="42"/>
      <c r="H13" s="42"/>
      <c r="I13" s="42"/>
      <c r="J13" s="42"/>
    </row>
    <row r="14" spans="1:10" x14ac:dyDescent="0.3">
      <c r="C14" s="41" t="s">
        <v>45</v>
      </c>
      <c r="D14" s="41"/>
      <c r="E14" s="41"/>
      <c r="F14" s="41"/>
      <c r="G14" s="41"/>
      <c r="H14" s="41"/>
      <c r="I14" s="41"/>
    </row>
    <row r="15" spans="1:10" x14ac:dyDescent="0.3">
      <c r="C15" s="41" t="s">
        <v>46</v>
      </c>
      <c r="D15" s="41"/>
      <c r="E15" s="41"/>
      <c r="F15" s="41"/>
      <c r="G15" s="41"/>
      <c r="H15" s="41"/>
      <c r="I15" s="41"/>
    </row>
    <row r="16" spans="1:10" x14ac:dyDescent="0.3">
      <c r="C16" s="41" t="s">
        <v>56</v>
      </c>
      <c r="D16" s="41"/>
      <c r="E16" s="41"/>
      <c r="F16" s="41"/>
      <c r="G16" s="41"/>
      <c r="H16" s="41"/>
      <c r="I16" s="41"/>
    </row>
    <row r="17" spans="1:10" x14ac:dyDescent="0.3">
      <c r="C17" s="41" t="s">
        <v>47</v>
      </c>
      <c r="D17" s="41"/>
      <c r="E17" s="41"/>
      <c r="F17" s="41"/>
      <c r="G17" s="41"/>
      <c r="H17" s="41"/>
      <c r="I17" s="41"/>
    </row>
    <row r="18" spans="1:10" x14ac:dyDescent="0.3">
      <c r="B18" s="42" t="s">
        <v>92</v>
      </c>
      <c r="C18" s="42"/>
      <c r="D18" s="42"/>
      <c r="E18" s="42"/>
      <c r="F18" s="42"/>
      <c r="G18" s="42"/>
      <c r="H18" s="42"/>
      <c r="I18" s="42"/>
    </row>
    <row r="22" spans="1:10" x14ac:dyDescent="0.3">
      <c r="A22" s="1" t="s">
        <v>48</v>
      </c>
      <c r="B22" s="1" t="s">
        <v>79</v>
      </c>
    </row>
    <row r="23" spans="1:10" x14ac:dyDescent="0.3">
      <c r="B23" s="1"/>
    </row>
    <row r="24" spans="1:10" x14ac:dyDescent="0.3">
      <c r="B24" s="42" t="s">
        <v>82</v>
      </c>
      <c r="C24" s="42"/>
      <c r="D24" s="42"/>
      <c r="E24" s="42"/>
      <c r="F24" s="42"/>
      <c r="G24" s="42"/>
      <c r="H24" s="42"/>
      <c r="I24" s="42"/>
      <c r="J24" s="42"/>
    </row>
    <row r="25" spans="1:10" x14ac:dyDescent="0.3">
      <c r="B25" s="32" t="s">
        <v>81</v>
      </c>
      <c r="C25" s="32"/>
      <c r="D25" s="32"/>
      <c r="E25" s="32"/>
      <c r="F25" s="32"/>
      <c r="G25" s="32"/>
      <c r="H25" s="32"/>
      <c r="I25" s="32"/>
      <c r="J25" s="32"/>
    </row>
    <row r="26" spans="1:10" x14ac:dyDescent="0.3">
      <c r="B26" s="32"/>
      <c r="C26" s="32"/>
      <c r="D26" s="32"/>
      <c r="E26" s="32"/>
      <c r="F26" s="32"/>
      <c r="G26" s="32"/>
      <c r="H26" s="32"/>
      <c r="I26" s="32"/>
      <c r="J26" s="32"/>
    </row>
    <row r="27" spans="1:10" x14ac:dyDescent="0.3">
      <c r="C27" s="41" t="s">
        <v>86</v>
      </c>
      <c r="D27" s="41"/>
      <c r="E27" s="41"/>
      <c r="F27" s="41"/>
      <c r="G27" s="41"/>
      <c r="H27" s="41"/>
      <c r="I27" s="41"/>
    </row>
    <row r="28" spans="1:10" x14ac:dyDescent="0.3">
      <c r="C28" s="41" t="s">
        <v>77</v>
      </c>
      <c r="D28" s="41"/>
      <c r="E28" s="41"/>
      <c r="F28" s="41"/>
      <c r="G28" s="41"/>
      <c r="H28" s="41"/>
      <c r="I28" s="41"/>
    </row>
    <row r="29" spans="1:10" x14ac:dyDescent="0.3">
      <c r="C29" s="41" t="s">
        <v>80</v>
      </c>
      <c r="D29" s="41"/>
      <c r="E29" s="41"/>
      <c r="F29" s="41"/>
      <c r="G29" s="41"/>
      <c r="H29" s="41"/>
      <c r="I29" s="41"/>
    </row>
    <row r="34" spans="1:10" x14ac:dyDescent="0.3">
      <c r="A34" s="1"/>
      <c r="B34" s="42" t="s">
        <v>78</v>
      </c>
      <c r="C34" s="42"/>
      <c r="D34" s="42"/>
      <c r="E34" s="42"/>
      <c r="F34" s="42"/>
      <c r="G34" s="42"/>
      <c r="H34" s="42"/>
      <c r="I34" s="42"/>
      <c r="J34" s="42"/>
    </row>
    <row r="35" spans="1:10" x14ac:dyDescent="0.3">
      <c r="B35" s="47" t="s">
        <v>89</v>
      </c>
      <c r="C35" s="47"/>
      <c r="D35" s="47"/>
      <c r="E35" s="47"/>
      <c r="F35" s="47"/>
      <c r="G35" s="47"/>
      <c r="H35" s="47"/>
      <c r="I35" s="47"/>
      <c r="J35" s="47"/>
    </row>
    <row r="37" spans="1:10" x14ac:dyDescent="0.3">
      <c r="B37" s="42" t="s">
        <v>83</v>
      </c>
      <c r="C37" s="42"/>
      <c r="D37" s="42"/>
      <c r="E37" s="42"/>
      <c r="F37" s="42"/>
      <c r="G37" s="42"/>
      <c r="H37" s="42"/>
      <c r="I37" s="42"/>
      <c r="J37" s="42"/>
    </row>
    <row r="38" spans="1:10" x14ac:dyDescent="0.3">
      <c r="B38" s="42" t="s">
        <v>84</v>
      </c>
      <c r="C38" s="42"/>
      <c r="D38" s="42"/>
      <c r="E38" s="42"/>
      <c r="F38" s="42"/>
      <c r="G38" s="42"/>
    </row>
    <row r="39" spans="1:10" x14ac:dyDescent="0.3">
      <c r="B39" s="27"/>
      <c r="C39" s="27"/>
      <c r="D39" s="27"/>
      <c r="E39" s="27"/>
      <c r="F39" s="27"/>
      <c r="G39" s="27"/>
    </row>
    <row r="40" spans="1:10" x14ac:dyDescent="0.3">
      <c r="A40" s="1"/>
      <c r="B40" s="46" t="s">
        <v>90</v>
      </c>
      <c r="C40" s="41"/>
      <c r="D40" s="41"/>
      <c r="E40" s="41"/>
      <c r="F40" s="41"/>
      <c r="G40" s="41"/>
      <c r="H40" s="41"/>
      <c r="I40" s="41"/>
      <c r="J40" s="41"/>
    </row>
    <row r="41" spans="1:10" x14ac:dyDescent="0.3">
      <c r="A41" s="1"/>
    </row>
    <row r="42" spans="1:10" ht="18" x14ac:dyDescent="0.35">
      <c r="B42" s="45" t="s">
        <v>55</v>
      </c>
      <c r="C42" s="45"/>
      <c r="D42" s="45"/>
      <c r="E42" s="45"/>
      <c r="F42" s="45"/>
      <c r="G42" s="45"/>
    </row>
    <row r="43" spans="1:10" x14ac:dyDescent="0.3">
      <c r="C43" s="41" t="s">
        <v>49</v>
      </c>
      <c r="D43" s="41"/>
      <c r="E43" s="41"/>
      <c r="F43" s="41"/>
    </row>
    <row r="44" spans="1:10" x14ac:dyDescent="0.3">
      <c r="C44" s="30" t="s">
        <v>76</v>
      </c>
      <c r="D44" s="30"/>
      <c r="E44" s="30"/>
      <c r="F44" s="30"/>
      <c r="G44" s="30"/>
    </row>
    <row r="45" spans="1:10" x14ac:dyDescent="0.3">
      <c r="A45" s="1"/>
      <c r="B45" t="s">
        <v>52</v>
      </c>
    </row>
    <row r="46" spans="1:10" x14ac:dyDescent="0.3">
      <c r="B46" s="1" t="s">
        <v>54</v>
      </c>
    </row>
    <row r="47" spans="1:10" x14ac:dyDescent="0.3">
      <c r="C47" s="41" t="s">
        <v>59</v>
      </c>
      <c r="D47" s="41"/>
      <c r="E47" s="41"/>
    </row>
    <row r="48" spans="1:10" x14ac:dyDescent="0.3">
      <c r="C48" s="41" t="s">
        <v>53</v>
      </c>
      <c r="D48" s="41"/>
      <c r="E48" s="41"/>
    </row>
    <row r="50" spans="1:1" x14ac:dyDescent="0.3">
      <c r="A50" s="1"/>
    </row>
  </sheetData>
  <sheetProtection selectLockedCells="1" selectUnlockedCells="1"/>
  <mergeCells count="23">
    <mergeCell ref="C48:E48"/>
    <mergeCell ref="B37:J37"/>
    <mergeCell ref="B38:G38"/>
    <mergeCell ref="B40:J40"/>
    <mergeCell ref="B24:J24"/>
    <mergeCell ref="C27:I27"/>
    <mergeCell ref="C28:I28"/>
    <mergeCell ref="C29:I29"/>
    <mergeCell ref="B34:J34"/>
    <mergeCell ref="B35:J35"/>
    <mergeCell ref="B42:G42"/>
    <mergeCell ref="C43:F43"/>
    <mergeCell ref="C47:E47"/>
    <mergeCell ref="A1:J1"/>
    <mergeCell ref="C15:I15"/>
    <mergeCell ref="C16:I16"/>
    <mergeCell ref="C17:I17"/>
    <mergeCell ref="B18:I18"/>
    <mergeCell ref="A3:J3"/>
    <mergeCell ref="A5:J5"/>
    <mergeCell ref="B8:J8"/>
    <mergeCell ref="B13:J13"/>
    <mergeCell ref="C14:I14"/>
  </mergeCells>
  <printOptions horizontalCentered="1"/>
  <pageMargins left="0.7" right="0.7" top="0.75" bottom="0.75" header="0.3" footer="0.3"/>
  <pageSetup scale="87" orientation="portrait" r:id="rId1"/>
  <headerFooter>
    <oddHeader xml:space="preserve">&amp;CGirl Scouts of the Green and White Mountains
&amp;"-,Bold"&amp;14ANNUAL TROOP/GROUP FINANCIAL REPORT&amp;"-,Regular"&amp;11
</oddHeader>
    <oddFooter xml:space="preserve">&amp;R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38"/>
  <sheetViews>
    <sheetView view="pageLayout" topLeftCell="A28" zoomScaleNormal="100" zoomScaleSheetLayoutView="100" workbookViewId="0">
      <selection activeCell="C37" sqref="C37"/>
    </sheetView>
  </sheetViews>
  <sheetFormatPr defaultRowHeight="14.4" x14ac:dyDescent="0.3"/>
  <cols>
    <col min="1" max="1" width="49.6640625" customWidth="1"/>
    <col min="2" max="2" width="8.33203125" customWidth="1"/>
    <col min="3" max="3" width="54.33203125" customWidth="1"/>
  </cols>
  <sheetData>
    <row r="1" spans="1:3" ht="21" customHeight="1" x14ac:dyDescent="0.3">
      <c r="A1" s="48" t="s">
        <v>35</v>
      </c>
      <c r="B1" s="48"/>
      <c r="C1" s="48"/>
    </row>
    <row r="2" spans="1:3" ht="15" thickBot="1" x14ac:dyDescent="0.35">
      <c r="A2" s="40"/>
      <c r="B2" s="40"/>
      <c r="C2" s="34" t="s">
        <v>72</v>
      </c>
    </row>
    <row r="3" spans="1:3" x14ac:dyDescent="0.3">
      <c r="A3" s="55" t="s">
        <v>88</v>
      </c>
      <c r="B3" s="56"/>
      <c r="C3" s="35"/>
    </row>
    <row r="4" spans="1:3" x14ac:dyDescent="0.3">
      <c r="A4" s="57" t="s">
        <v>60</v>
      </c>
      <c r="B4" s="58"/>
      <c r="C4" s="36"/>
    </row>
    <row r="5" spans="1:3" x14ac:dyDescent="0.3">
      <c r="A5" s="57" t="s">
        <v>36</v>
      </c>
      <c r="B5" s="58"/>
      <c r="C5" s="36"/>
    </row>
    <row r="6" spans="1:3" x14ac:dyDescent="0.3">
      <c r="A6" s="57" t="s">
        <v>74</v>
      </c>
      <c r="B6" s="58"/>
      <c r="C6" s="37"/>
    </row>
    <row r="7" spans="1:3" ht="14.25" customHeight="1" x14ac:dyDescent="0.3">
      <c r="A7" s="57" t="s">
        <v>73</v>
      </c>
      <c r="B7" s="58"/>
      <c r="C7" s="37" t="str">
        <f>'Financial Report Summary'!I34</f>
        <v/>
      </c>
    </row>
    <row r="8" spans="1:3" x14ac:dyDescent="0.3">
      <c r="A8" s="59"/>
      <c r="B8" s="60"/>
      <c r="C8" s="38"/>
    </row>
    <row r="9" spans="1:3" ht="15" thickBot="1" x14ac:dyDescent="0.35">
      <c r="A9" s="88" t="s">
        <v>101</v>
      </c>
      <c r="B9" s="89"/>
      <c r="C9" s="39"/>
    </row>
    <row r="10" spans="1:3" x14ac:dyDescent="0.3">
      <c r="A10" s="57" t="s">
        <v>37</v>
      </c>
      <c r="B10" s="58"/>
      <c r="C10" s="36"/>
    </row>
    <row r="11" spans="1:3" x14ac:dyDescent="0.3">
      <c r="A11" s="57" t="s">
        <v>38</v>
      </c>
      <c r="B11" s="58"/>
      <c r="C11" s="36"/>
    </row>
    <row r="12" spans="1:3" x14ac:dyDescent="0.3">
      <c r="A12" s="57" t="s">
        <v>94</v>
      </c>
      <c r="B12" s="58"/>
      <c r="C12" s="36"/>
    </row>
    <row r="13" spans="1:3" x14ac:dyDescent="0.3">
      <c r="A13" s="57" t="s">
        <v>62</v>
      </c>
      <c r="B13" s="58"/>
      <c r="C13" s="36"/>
    </row>
    <row r="14" spans="1:3" x14ac:dyDescent="0.3">
      <c r="A14" s="57" t="s">
        <v>63</v>
      </c>
      <c r="B14" s="58"/>
      <c r="C14" s="36"/>
    </row>
    <row r="15" spans="1:3" x14ac:dyDescent="0.3">
      <c r="A15" s="57" t="s">
        <v>64</v>
      </c>
      <c r="B15" s="58"/>
      <c r="C15" s="36"/>
    </row>
    <row r="16" spans="1:3" ht="15" thickBot="1" x14ac:dyDescent="0.35">
      <c r="A16" s="86" t="s">
        <v>39</v>
      </c>
      <c r="B16" s="87"/>
      <c r="C16" s="39"/>
    </row>
    <row r="17" spans="1:3" ht="24.6" customHeight="1" x14ac:dyDescent="0.3">
      <c r="A17" s="71" t="s">
        <v>95</v>
      </c>
      <c r="B17" s="72"/>
      <c r="C17" s="73"/>
    </row>
    <row r="18" spans="1:3" ht="20.399999999999999" customHeight="1" thickBot="1" x14ac:dyDescent="0.35">
      <c r="A18" s="74"/>
      <c r="B18" s="75"/>
      <c r="C18" s="76"/>
    </row>
    <row r="19" spans="1:3" ht="13.2" customHeight="1" x14ac:dyDescent="0.3">
      <c r="A19" s="49" t="s">
        <v>96</v>
      </c>
      <c r="B19" s="50"/>
      <c r="C19" s="51"/>
    </row>
    <row r="20" spans="1:3" ht="20.399999999999999" customHeight="1" thickBot="1" x14ac:dyDescent="0.35">
      <c r="A20" s="83"/>
      <c r="B20" s="84"/>
      <c r="C20" s="85"/>
    </row>
    <row r="21" spans="1:3" s="31" customFormat="1" ht="16.2" customHeight="1" x14ac:dyDescent="0.35">
      <c r="A21" s="52" t="s">
        <v>99</v>
      </c>
      <c r="B21" s="53"/>
      <c r="C21" s="54"/>
    </row>
    <row r="22" spans="1:3" ht="20.399999999999999" customHeight="1" thickBot="1" x14ac:dyDescent="0.35">
      <c r="A22" s="77"/>
      <c r="B22" s="78"/>
      <c r="C22" s="79"/>
    </row>
    <row r="23" spans="1:3" ht="22.2" customHeight="1" thickBot="1" x14ac:dyDescent="0.35">
      <c r="A23" s="49" t="s">
        <v>97</v>
      </c>
      <c r="B23" s="50"/>
      <c r="C23" s="51"/>
    </row>
    <row r="24" spans="1:3" ht="28.2" customHeight="1" x14ac:dyDescent="0.3">
      <c r="A24" s="71" t="s">
        <v>98</v>
      </c>
      <c r="B24" s="72"/>
      <c r="C24" s="73"/>
    </row>
    <row r="25" spans="1:3" ht="23.4" customHeight="1" thickBot="1" x14ac:dyDescent="0.35">
      <c r="A25" s="65"/>
      <c r="B25" s="66"/>
      <c r="C25" s="67"/>
    </row>
    <row r="26" spans="1:3" s="33" customFormat="1" ht="29.4" customHeight="1" x14ac:dyDescent="0.3">
      <c r="A26" s="71" t="s">
        <v>103</v>
      </c>
      <c r="B26" s="72"/>
      <c r="C26" s="73"/>
    </row>
    <row r="27" spans="1:3" s="33" customFormat="1" ht="24.6" customHeight="1" thickBot="1" x14ac:dyDescent="0.35">
      <c r="A27" s="90"/>
      <c r="B27" s="91"/>
      <c r="C27" s="92"/>
    </row>
    <row r="28" spans="1:3" s="33" customFormat="1" ht="27" customHeight="1" x14ac:dyDescent="0.3">
      <c r="A28" s="71" t="s">
        <v>102</v>
      </c>
      <c r="B28" s="72"/>
      <c r="C28" s="73"/>
    </row>
    <row r="29" spans="1:3" ht="22.2" customHeight="1" thickBot="1" x14ac:dyDescent="0.35">
      <c r="A29" s="90"/>
      <c r="B29" s="91"/>
      <c r="C29" s="92"/>
    </row>
    <row r="30" spans="1:3" ht="14.4" customHeight="1" x14ac:dyDescent="0.3">
      <c r="A30" s="71" t="s">
        <v>106</v>
      </c>
      <c r="B30" s="72"/>
      <c r="C30" s="73"/>
    </row>
    <row r="31" spans="1:3" ht="22.2" customHeight="1" thickBot="1" x14ac:dyDescent="0.35">
      <c r="A31" s="90"/>
      <c r="B31" s="91"/>
      <c r="C31" s="92"/>
    </row>
    <row r="32" spans="1:3" ht="27.6" customHeight="1" x14ac:dyDescent="0.3">
      <c r="A32" s="71" t="s">
        <v>104</v>
      </c>
      <c r="B32" s="72"/>
      <c r="C32" s="73"/>
    </row>
    <row r="33" spans="1:3" ht="25.2" customHeight="1" thickBot="1" x14ac:dyDescent="0.35">
      <c r="A33" s="80"/>
      <c r="B33" s="81"/>
      <c r="C33" s="82"/>
    </row>
    <row r="34" spans="1:3" ht="25.2" customHeight="1" x14ac:dyDescent="0.3">
      <c r="A34" s="68" t="s">
        <v>105</v>
      </c>
      <c r="B34" s="69"/>
      <c r="C34" s="70"/>
    </row>
    <row r="35" spans="1:3" ht="20.399999999999999" customHeight="1" thickBot="1" x14ac:dyDescent="0.35">
      <c r="A35" s="80"/>
      <c r="B35" s="81"/>
      <c r="C35" s="82"/>
    </row>
    <row r="36" spans="1:3" ht="29.4" customHeight="1" x14ac:dyDescent="0.3">
      <c r="A36" s="61" t="s">
        <v>61</v>
      </c>
      <c r="B36" s="62"/>
      <c r="C36" s="118"/>
    </row>
    <row r="37" spans="1:3" ht="15" thickBot="1" x14ac:dyDescent="0.35">
      <c r="A37" s="63" t="s">
        <v>40</v>
      </c>
      <c r="B37" s="64"/>
      <c r="C37" s="119"/>
    </row>
    <row r="38" spans="1:3" ht="25.8" customHeight="1" x14ac:dyDescent="0.3">
      <c r="A38" s="116" t="s">
        <v>100</v>
      </c>
      <c r="B38" s="116"/>
      <c r="C38" s="117"/>
    </row>
  </sheetData>
  <sheetProtection selectLockedCells="1"/>
  <customSheetViews>
    <customSheetView guid="{310AB794-A22E-4E51-BB26-238F7C5488C9}" showPageBreaks="1" view="pageLayout" topLeftCell="A19">
      <selection sqref="A1:B29"/>
      <pageMargins left="0.7" right="0.7" top="0.75" bottom="0.75" header="0.3" footer="0.3"/>
      <pageSetup orientation="landscape" r:id="rId1"/>
      <headerFooter>
        <oddHeader>&amp;C&amp;"-,Bold"&amp;16Girl Scouts of the Green and White Mtn</oddHeader>
      </headerFooter>
    </customSheetView>
  </customSheetViews>
  <mergeCells count="38">
    <mergeCell ref="A15:B15"/>
    <mergeCell ref="A16:B16"/>
    <mergeCell ref="A9:B9"/>
    <mergeCell ref="A26:C26"/>
    <mergeCell ref="A27:C27"/>
    <mergeCell ref="A17:C17"/>
    <mergeCell ref="A18:C18"/>
    <mergeCell ref="A22:C22"/>
    <mergeCell ref="A32:C32"/>
    <mergeCell ref="A35:C35"/>
    <mergeCell ref="A24:C24"/>
    <mergeCell ref="A20:C20"/>
    <mergeCell ref="A33:C33"/>
    <mergeCell ref="A28:C28"/>
    <mergeCell ref="A29:C29"/>
    <mergeCell ref="A30:C30"/>
    <mergeCell ref="A31:C31"/>
    <mergeCell ref="A38:C38"/>
    <mergeCell ref="A36:B36"/>
    <mergeCell ref="A37:B37"/>
    <mergeCell ref="A25:C25"/>
    <mergeCell ref="A34:C34"/>
    <mergeCell ref="A1:C1"/>
    <mergeCell ref="A19:C19"/>
    <mergeCell ref="A21:C21"/>
    <mergeCell ref="A23:C23"/>
    <mergeCell ref="A3:B3"/>
    <mergeCell ref="A4:B4"/>
    <mergeCell ref="A6:B6"/>
    <mergeCell ref="A7:B7"/>
    <mergeCell ref="A8:B8"/>
    <mergeCell ref="A5:B5"/>
    <mergeCell ref="A10:B10"/>
    <mergeCell ref="A11:B11"/>
    <mergeCell ref="A12:B12"/>
    <mergeCell ref="A13:B13"/>
    <mergeCell ref="A2:B2"/>
    <mergeCell ref="A14:B14"/>
  </mergeCells>
  <printOptions horizontalCentered="1"/>
  <pageMargins left="0.25" right="0.25" top="0.75" bottom="0.75" header="0.3" footer="0.3"/>
  <pageSetup scale="90" fitToHeight="2" orientation="portrait" r:id="rId2"/>
  <headerFooter>
    <oddHeader>&amp;C&amp;12Girl Scouts of the Green and White Mountains&amp;11
&amp;"-,Bold"&amp;14ANNUAL TROOP/GROUP FINANCIAL REPORT</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118" r:id="rId5" name="Check Box 70">
              <controlPr defaultSize="0" autoFill="0" autoLine="0" autoPict="0">
                <anchor moveWithCells="1">
                  <from>
                    <xdr:col>0</xdr:col>
                    <xdr:colOff>198120</xdr:colOff>
                    <xdr:row>19</xdr:row>
                    <xdr:rowOff>22860</xdr:rowOff>
                  </from>
                  <to>
                    <xdr:col>0</xdr:col>
                    <xdr:colOff>1325880</xdr:colOff>
                    <xdr:row>19</xdr:row>
                    <xdr:rowOff>236220</xdr:rowOff>
                  </to>
                </anchor>
              </controlPr>
            </control>
          </mc:Choice>
        </mc:AlternateContent>
        <mc:AlternateContent xmlns:mc="http://schemas.openxmlformats.org/markup-compatibility/2006">
          <mc:Choice Requires="x14">
            <control shapeId="2119" r:id="rId6" name="Check Box 71">
              <controlPr defaultSize="0" autoFill="0" autoLine="0" autoPict="0">
                <anchor moveWithCells="1">
                  <from>
                    <xdr:col>0</xdr:col>
                    <xdr:colOff>1432560</xdr:colOff>
                    <xdr:row>18</xdr:row>
                    <xdr:rowOff>251460</xdr:rowOff>
                  </from>
                  <to>
                    <xdr:col>0</xdr:col>
                    <xdr:colOff>3116580</xdr:colOff>
                    <xdr:row>20</xdr:row>
                    <xdr:rowOff>7620</xdr:rowOff>
                  </to>
                </anchor>
              </controlPr>
            </control>
          </mc:Choice>
        </mc:AlternateContent>
        <mc:AlternateContent xmlns:mc="http://schemas.openxmlformats.org/markup-compatibility/2006">
          <mc:Choice Requires="x14">
            <control shapeId="2120" r:id="rId7" name="Check Box 72">
              <controlPr defaultSize="0" autoFill="0" autoLine="0" autoPict="0">
                <anchor moveWithCells="1">
                  <from>
                    <xdr:col>1</xdr:col>
                    <xdr:colOff>60960</xdr:colOff>
                    <xdr:row>19</xdr:row>
                    <xdr:rowOff>22860</xdr:rowOff>
                  </from>
                  <to>
                    <xdr:col>2</xdr:col>
                    <xdr:colOff>594360</xdr:colOff>
                    <xdr:row>19</xdr:row>
                    <xdr:rowOff>236220</xdr:rowOff>
                  </to>
                </anchor>
              </controlPr>
            </control>
          </mc:Choice>
        </mc:AlternateContent>
        <mc:AlternateContent xmlns:mc="http://schemas.openxmlformats.org/markup-compatibility/2006">
          <mc:Choice Requires="x14">
            <control shapeId="2121" r:id="rId8" name="Check Box 73">
              <controlPr defaultSize="0" autoFill="0" autoLine="0" autoPict="0">
                <anchor moveWithCells="1">
                  <from>
                    <xdr:col>2</xdr:col>
                    <xdr:colOff>883920</xdr:colOff>
                    <xdr:row>19</xdr:row>
                    <xdr:rowOff>22860</xdr:rowOff>
                  </from>
                  <to>
                    <xdr:col>2</xdr:col>
                    <xdr:colOff>2011680</xdr:colOff>
                    <xdr:row>19</xdr:row>
                    <xdr:rowOff>251460</xdr:rowOff>
                  </to>
                </anchor>
              </controlPr>
            </control>
          </mc:Choice>
        </mc:AlternateContent>
        <mc:AlternateContent xmlns:mc="http://schemas.openxmlformats.org/markup-compatibility/2006">
          <mc:Choice Requires="x14">
            <control shapeId="2124" r:id="rId9" name="Check Box 76">
              <controlPr defaultSize="0" autoFill="0" autoLine="0" autoPict="0">
                <anchor moveWithCells="1">
                  <from>
                    <xdr:col>2</xdr:col>
                    <xdr:colOff>1013460</xdr:colOff>
                    <xdr:row>22</xdr:row>
                    <xdr:rowOff>15240</xdr:rowOff>
                  </from>
                  <to>
                    <xdr:col>2</xdr:col>
                    <xdr:colOff>1539240</xdr:colOff>
                    <xdr:row>23</xdr:row>
                    <xdr:rowOff>7620</xdr:rowOff>
                  </to>
                </anchor>
              </controlPr>
            </control>
          </mc:Choice>
        </mc:AlternateContent>
        <mc:AlternateContent xmlns:mc="http://schemas.openxmlformats.org/markup-compatibility/2006">
          <mc:Choice Requires="x14">
            <control shapeId="2126" r:id="rId10" name="Check Box 78">
              <controlPr defaultSize="0" autoFill="0" autoLine="0" autoPict="0">
                <anchor moveWithCells="1">
                  <from>
                    <xdr:col>2</xdr:col>
                    <xdr:colOff>1493520</xdr:colOff>
                    <xdr:row>22</xdr:row>
                    <xdr:rowOff>15240</xdr:rowOff>
                  </from>
                  <to>
                    <xdr:col>2</xdr:col>
                    <xdr:colOff>2019300</xdr:colOff>
                    <xdr:row>23</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205"/>
  <sheetViews>
    <sheetView showGridLines="0" tabSelected="1" showRuler="0" zoomScaleNormal="100" zoomScaleSheetLayoutView="100" workbookViewId="0">
      <selection activeCell="B16" sqref="B16:E16"/>
    </sheetView>
  </sheetViews>
  <sheetFormatPr defaultRowHeight="14.4" x14ac:dyDescent="0.3"/>
  <cols>
    <col min="5" max="5" width="44.5546875" customWidth="1"/>
    <col min="6" max="6" width="10.33203125" customWidth="1"/>
    <col min="7" max="7" width="10.33203125" bestFit="1" customWidth="1"/>
    <col min="8" max="9" width="10.33203125" customWidth="1"/>
    <col min="10" max="10" width="9.33203125" style="6" customWidth="1"/>
    <col min="11" max="11" width="36.33203125" customWidth="1"/>
    <col min="12" max="12" width="18" bestFit="1" customWidth="1"/>
  </cols>
  <sheetData>
    <row r="1" spans="1:15" x14ac:dyDescent="0.3">
      <c r="A1" s="93" t="s">
        <v>91</v>
      </c>
      <c r="B1" s="93"/>
      <c r="C1" s="93"/>
      <c r="D1" s="93"/>
      <c r="E1" s="93"/>
      <c r="F1" s="93"/>
      <c r="G1" s="93"/>
      <c r="H1" s="93"/>
      <c r="I1" s="93"/>
    </row>
    <row r="2" spans="1:15" x14ac:dyDescent="0.3">
      <c r="A2" s="93"/>
      <c r="B2" s="93"/>
      <c r="C2" s="93"/>
      <c r="D2" s="93"/>
      <c r="E2" s="93"/>
      <c r="F2" s="93"/>
      <c r="G2" s="93"/>
      <c r="H2" s="93"/>
      <c r="I2" s="93"/>
    </row>
    <row r="3" spans="1:15" x14ac:dyDescent="0.3">
      <c r="A3" s="97" t="str">
        <f>CONCATENATE("Troop #  ",'Troop Survey'!C5)</f>
        <v xml:space="preserve">Troop #  </v>
      </c>
      <c r="B3" s="98"/>
      <c r="F3" s="6"/>
      <c r="I3" s="1"/>
    </row>
    <row r="4" spans="1:15" x14ac:dyDescent="0.3">
      <c r="A4" s="1" t="str">
        <f>CONCATENATE("Bank/Account #    ",'Troop Survey'!C12)</f>
        <v xml:space="preserve">Bank/Account #    </v>
      </c>
    </row>
    <row r="5" spans="1:15" x14ac:dyDescent="0.3">
      <c r="A5" s="105"/>
      <c r="B5" s="105"/>
      <c r="C5" s="105"/>
      <c r="D5" s="105"/>
      <c r="E5" s="105"/>
      <c r="F5" s="105"/>
      <c r="G5" s="105"/>
      <c r="H5" s="105"/>
      <c r="I5" s="105"/>
    </row>
    <row r="6" spans="1:15" ht="27" customHeight="1" x14ac:dyDescent="0.3">
      <c r="A6" s="21" t="s">
        <v>0</v>
      </c>
      <c r="B6" s="99" t="s">
        <v>108</v>
      </c>
      <c r="C6" s="100"/>
      <c r="D6" s="100"/>
      <c r="E6" s="101"/>
      <c r="F6" s="21" t="s">
        <v>4</v>
      </c>
      <c r="G6" s="21" t="s">
        <v>1</v>
      </c>
      <c r="H6" s="21" t="s">
        <v>2</v>
      </c>
      <c r="I6" s="21" t="s">
        <v>3</v>
      </c>
      <c r="J6" s="115" t="s">
        <v>5</v>
      </c>
      <c r="K6" s="115"/>
      <c r="L6" s="115"/>
    </row>
    <row r="7" spans="1:15" x14ac:dyDescent="0.3">
      <c r="A7" s="22"/>
      <c r="B7" s="102" t="s">
        <v>14</v>
      </c>
      <c r="C7" s="103"/>
      <c r="D7" s="103"/>
      <c r="E7" s="104"/>
      <c r="F7" s="2" t="s">
        <v>70</v>
      </c>
      <c r="G7" s="10" t="s">
        <v>71</v>
      </c>
      <c r="H7" s="10" t="s">
        <v>15</v>
      </c>
      <c r="I7" s="28">
        <f>'Troop Survey'!C6</f>
        <v>0</v>
      </c>
      <c r="J7" s="2">
        <v>10</v>
      </c>
      <c r="K7" s="8" t="s">
        <v>65</v>
      </c>
      <c r="L7" s="9" t="s">
        <v>32</v>
      </c>
      <c r="O7" s="11" t="e">
        <f t="shared" ref="O7:O38" si="0">VLOOKUP(F8,K$22:L$25,2,FALSE)</f>
        <v>#N/A</v>
      </c>
    </row>
    <row r="8" spans="1:15" x14ac:dyDescent="0.3">
      <c r="A8" s="19"/>
      <c r="B8" s="94"/>
      <c r="C8" s="95"/>
      <c r="D8" s="95"/>
      <c r="E8" s="96"/>
      <c r="F8" s="17"/>
      <c r="G8" s="18"/>
      <c r="H8" s="18"/>
      <c r="I8" s="10">
        <f>IF(I7="","",I7+G8-H8)</f>
        <v>0</v>
      </c>
      <c r="J8" s="2">
        <v>20</v>
      </c>
      <c r="K8" s="8" t="s">
        <v>17</v>
      </c>
      <c r="L8" s="9" t="s">
        <v>33</v>
      </c>
      <c r="O8" s="11" t="e">
        <f t="shared" si="0"/>
        <v>#N/A</v>
      </c>
    </row>
    <row r="9" spans="1:15" x14ac:dyDescent="0.3">
      <c r="A9" s="19"/>
      <c r="B9" s="94"/>
      <c r="C9" s="95"/>
      <c r="D9" s="95"/>
      <c r="E9" s="96"/>
      <c r="F9" s="17"/>
      <c r="G9" s="18"/>
      <c r="H9" s="18"/>
      <c r="I9" s="10">
        <f>IF(I8="","",I8+G9-H9)</f>
        <v>0</v>
      </c>
      <c r="J9" s="2">
        <v>30</v>
      </c>
      <c r="K9" s="8" t="s">
        <v>6</v>
      </c>
      <c r="L9" s="9" t="s">
        <v>33</v>
      </c>
      <c r="O9" s="11" t="e">
        <f t="shared" si="0"/>
        <v>#N/A</v>
      </c>
    </row>
    <row r="10" spans="1:15" x14ac:dyDescent="0.3">
      <c r="A10" s="19"/>
      <c r="B10" s="94"/>
      <c r="C10" s="95"/>
      <c r="D10" s="95"/>
      <c r="E10" s="96"/>
      <c r="F10" s="17"/>
      <c r="G10" s="18"/>
      <c r="H10" s="18"/>
      <c r="I10" s="10">
        <f t="shared" ref="I10:I73" si="1">IF(I9="","",I9+G10-H10)</f>
        <v>0</v>
      </c>
      <c r="J10" s="2">
        <v>40</v>
      </c>
      <c r="K10" s="8" t="s">
        <v>7</v>
      </c>
      <c r="L10" s="9" t="s">
        <v>33</v>
      </c>
      <c r="O10" s="11" t="e">
        <f t="shared" si="0"/>
        <v>#N/A</v>
      </c>
    </row>
    <row r="11" spans="1:15" x14ac:dyDescent="0.3">
      <c r="A11" s="19"/>
      <c r="B11" s="94"/>
      <c r="C11" s="95"/>
      <c r="D11" s="95"/>
      <c r="E11" s="96"/>
      <c r="F11" s="17"/>
      <c r="G11" s="18"/>
      <c r="H11" s="18"/>
      <c r="I11" s="10">
        <f t="shared" si="1"/>
        <v>0</v>
      </c>
      <c r="J11" s="2">
        <v>41</v>
      </c>
      <c r="K11" s="8" t="s">
        <v>67</v>
      </c>
      <c r="L11" s="9" t="s">
        <v>33</v>
      </c>
      <c r="O11" s="11" t="e">
        <f t="shared" si="0"/>
        <v>#N/A</v>
      </c>
    </row>
    <row r="12" spans="1:15" x14ac:dyDescent="0.3">
      <c r="A12" s="19"/>
      <c r="B12" s="94"/>
      <c r="C12" s="95"/>
      <c r="D12" s="95"/>
      <c r="E12" s="96"/>
      <c r="F12" s="17"/>
      <c r="G12" s="18"/>
      <c r="H12" s="18"/>
      <c r="I12" s="10">
        <f t="shared" si="1"/>
        <v>0</v>
      </c>
      <c r="J12" s="2">
        <v>42</v>
      </c>
      <c r="K12" s="8" t="s">
        <v>68</v>
      </c>
      <c r="L12" s="9" t="s">
        <v>33</v>
      </c>
      <c r="O12" s="11" t="e">
        <f t="shared" si="0"/>
        <v>#N/A</v>
      </c>
    </row>
    <row r="13" spans="1:15" x14ac:dyDescent="0.3">
      <c r="A13" s="19"/>
      <c r="B13" s="94"/>
      <c r="C13" s="95"/>
      <c r="D13" s="95"/>
      <c r="E13" s="96"/>
      <c r="F13" s="17"/>
      <c r="G13" s="18"/>
      <c r="H13" s="18"/>
      <c r="I13" s="10">
        <f t="shared" si="1"/>
        <v>0</v>
      </c>
      <c r="J13" s="2">
        <v>43</v>
      </c>
      <c r="K13" s="8" t="s">
        <v>8</v>
      </c>
      <c r="L13" s="9" t="s">
        <v>33</v>
      </c>
      <c r="O13" s="11" t="e">
        <f t="shared" si="0"/>
        <v>#N/A</v>
      </c>
    </row>
    <row r="14" spans="1:15" x14ac:dyDescent="0.3">
      <c r="A14" s="19"/>
      <c r="B14" s="94"/>
      <c r="C14" s="95"/>
      <c r="D14" s="95"/>
      <c r="E14" s="96"/>
      <c r="F14" s="17"/>
      <c r="G14" s="18"/>
      <c r="H14" s="18"/>
      <c r="I14" s="10">
        <f t="shared" si="1"/>
        <v>0</v>
      </c>
      <c r="J14" s="2">
        <v>44</v>
      </c>
      <c r="K14" s="8" t="s">
        <v>69</v>
      </c>
      <c r="L14" s="9" t="s">
        <v>33</v>
      </c>
      <c r="O14" s="11" t="e">
        <f t="shared" si="0"/>
        <v>#N/A</v>
      </c>
    </row>
    <row r="15" spans="1:15" x14ac:dyDescent="0.3">
      <c r="A15" s="19"/>
      <c r="B15" s="94"/>
      <c r="C15" s="95"/>
      <c r="D15" s="95"/>
      <c r="E15" s="96"/>
      <c r="F15" s="17"/>
      <c r="G15" s="18"/>
      <c r="H15" s="18"/>
      <c r="I15" s="10">
        <f t="shared" si="1"/>
        <v>0</v>
      </c>
      <c r="J15" s="2">
        <v>31</v>
      </c>
      <c r="K15" s="8" t="s">
        <v>19</v>
      </c>
      <c r="L15" s="9" t="s">
        <v>34</v>
      </c>
      <c r="O15" s="11" t="e">
        <f t="shared" si="0"/>
        <v>#N/A</v>
      </c>
    </row>
    <row r="16" spans="1:15" x14ac:dyDescent="0.3">
      <c r="A16" s="19"/>
      <c r="B16" s="94"/>
      <c r="C16" s="95"/>
      <c r="D16" s="95"/>
      <c r="E16" s="96"/>
      <c r="F16" s="17"/>
      <c r="G16" s="18"/>
      <c r="H16" s="18"/>
      <c r="I16" s="10">
        <f t="shared" si="1"/>
        <v>0</v>
      </c>
      <c r="J16" s="2">
        <v>48</v>
      </c>
      <c r="K16" s="8" t="s">
        <v>29</v>
      </c>
      <c r="L16" s="9" t="s">
        <v>34</v>
      </c>
      <c r="O16" s="11" t="e">
        <f t="shared" si="0"/>
        <v>#N/A</v>
      </c>
    </row>
    <row r="17" spans="1:15" x14ac:dyDescent="0.3">
      <c r="A17" s="19"/>
      <c r="B17" s="94"/>
      <c r="C17" s="95"/>
      <c r="D17" s="95"/>
      <c r="E17" s="96"/>
      <c r="F17" s="17"/>
      <c r="G17" s="18"/>
      <c r="H17" s="18"/>
      <c r="I17" s="10">
        <f t="shared" si="1"/>
        <v>0</v>
      </c>
      <c r="J17" s="2">
        <v>49</v>
      </c>
      <c r="K17" s="8" t="s">
        <v>28</v>
      </c>
      <c r="L17" s="9" t="s">
        <v>34</v>
      </c>
      <c r="O17" s="11" t="e">
        <f t="shared" si="0"/>
        <v>#N/A</v>
      </c>
    </row>
    <row r="18" spans="1:15" x14ac:dyDescent="0.3">
      <c r="A18" s="19"/>
      <c r="B18" s="94"/>
      <c r="C18" s="95"/>
      <c r="D18" s="95"/>
      <c r="E18" s="96"/>
      <c r="F18" s="17"/>
      <c r="G18" s="18"/>
      <c r="H18" s="18"/>
      <c r="I18" s="10">
        <f t="shared" si="1"/>
        <v>0</v>
      </c>
      <c r="J18" s="2">
        <v>50</v>
      </c>
      <c r="K18" s="8" t="s">
        <v>9</v>
      </c>
      <c r="L18" s="9" t="s">
        <v>34</v>
      </c>
      <c r="O18" s="11" t="e">
        <f t="shared" si="0"/>
        <v>#N/A</v>
      </c>
    </row>
    <row r="19" spans="1:15" x14ac:dyDescent="0.3">
      <c r="A19" s="19"/>
      <c r="B19" s="94"/>
      <c r="C19" s="95"/>
      <c r="D19" s="95"/>
      <c r="E19" s="96"/>
      <c r="F19" s="17"/>
      <c r="G19" s="18"/>
      <c r="H19" s="18"/>
      <c r="I19" s="10">
        <f t="shared" si="1"/>
        <v>0</v>
      </c>
      <c r="J19" s="2">
        <v>60</v>
      </c>
      <c r="K19" s="8" t="s">
        <v>10</v>
      </c>
      <c r="L19" s="9" t="s">
        <v>34</v>
      </c>
      <c r="O19" s="11" t="e">
        <f t="shared" si="0"/>
        <v>#N/A</v>
      </c>
    </row>
    <row r="20" spans="1:15" x14ac:dyDescent="0.3">
      <c r="A20" s="19"/>
      <c r="B20" s="94"/>
      <c r="C20" s="95"/>
      <c r="D20" s="95"/>
      <c r="E20" s="96"/>
      <c r="F20" s="17"/>
      <c r="G20" s="18"/>
      <c r="H20" s="18"/>
      <c r="I20" s="10">
        <f t="shared" si="1"/>
        <v>0</v>
      </c>
      <c r="J20" s="2">
        <v>70</v>
      </c>
      <c r="K20" s="8" t="s">
        <v>20</v>
      </c>
      <c r="L20" s="9" t="s">
        <v>34</v>
      </c>
      <c r="O20" s="11" t="e">
        <f t="shared" si="0"/>
        <v>#N/A</v>
      </c>
    </row>
    <row r="21" spans="1:15" x14ac:dyDescent="0.3">
      <c r="A21" s="19"/>
      <c r="B21" s="94"/>
      <c r="C21" s="95"/>
      <c r="D21" s="95"/>
      <c r="E21" s="96"/>
      <c r="F21" s="17"/>
      <c r="G21" s="18"/>
      <c r="H21" s="18"/>
      <c r="I21" s="10">
        <f t="shared" si="1"/>
        <v>0</v>
      </c>
      <c r="J21" s="2">
        <v>71</v>
      </c>
      <c r="K21" s="8" t="s">
        <v>21</v>
      </c>
      <c r="L21" s="9" t="s">
        <v>34</v>
      </c>
      <c r="O21" s="11" t="e">
        <f t="shared" si="0"/>
        <v>#N/A</v>
      </c>
    </row>
    <row r="22" spans="1:15" x14ac:dyDescent="0.3">
      <c r="A22" s="19"/>
      <c r="B22" s="94"/>
      <c r="C22" s="95"/>
      <c r="D22" s="95"/>
      <c r="E22" s="96"/>
      <c r="F22" s="17"/>
      <c r="G22" s="18"/>
      <c r="H22" s="18"/>
      <c r="I22" s="10">
        <f t="shared" si="1"/>
        <v>0</v>
      </c>
      <c r="J22" s="2">
        <v>72</v>
      </c>
      <c r="K22" s="8" t="s">
        <v>11</v>
      </c>
      <c r="L22" s="9" t="s">
        <v>34</v>
      </c>
      <c r="O22" s="11" t="e">
        <f t="shared" si="0"/>
        <v>#N/A</v>
      </c>
    </row>
    <row r="23" spans="1:15" x14ac:dyDescent="0.3">
      <c r="A23" s="19"/>
      <c r="B23" s="94"/>
      <c r="C23" s="95"/>
      <c r="D23" s="95"/>
      <c r="E23" s="96"/>
      <c r="F23" s="17"/>
      <c r="G23" s="18"/>
      <c r="H23" s="18"/>
      <c r="I23" s="10">
        <f t="shared" si="1"/>
        <v>0</v>
      </c>
      <c r="J23" s="2">
        <v>80</v>
      </c>
      <c r="K23" s="8" t="s">
        <v>12</v>
      </c>
      <c r="L23" s="9" t="s">
        <v>34</v>
      </c>
      <c r="O23" s="11" t="e">
        <f t="shared" si="0"/>
        <v>#N/A</v>
      </c>
    </row>
    <row r="24" spans="1:15" x14ac:dyDescent="0.3">
      <c r="A24" s="19"/>
      <c r="B24" s="94"/>
      <c r="C24" s="95"/>
      <c r="D24" s="95"/>
      <c r="E24" s="96"/>
      <c r="F24" s="17"/>
      <c r="G24" s="18"/>
      <c r="H24" s="18"/>
      <c r="I24" s="10">
        <f t="shared" si="1"/>
        <v>0</v>
      </c>
      <c r="J24" s="2">
        <v>85</v>
      </c>
      <c r="K24" s="8" t="s">
        <v>22</v>
      </c>
      <c r="L24" s="9" t="s">
        <v>34</v>
      </c>
      <c r="O24" s="11" t="e">
        <f t="shared" si="0"/>
        <v>#N/A</v>
      </c>
    </row>
    <row r="25" spans="1:15" x14ac:dyDescent="0.3">
      <c r="A25" s="19"/>
      <c r="B25" s="94"/>
      <c r="C25" s="95"/>
      <c r="D25" s="95"/>
      <c r="E25" s="96"/>
      <c r="F25" s="17"/>
      <c r="G25" s="18"/>
      <c r="H25" s="18"/>
      <c r="I25" s="10">
        <f t="shared" si="1"/>
        <v>0</v>
      </c>
      <c r="J25" s="2">
        <v>90</v>
      </c>
      <c r="K25" s="8" t="s">
        <v>13</v>
      </c>
      <c r="L25" s="9" t="s">
        <v>34</v>
      </c>
      <c r="O25" s="11" t="e">
        <f t="shared" si="0"/>
        <v>#N/A</v>
      </c>
    </row>
    <row r="26" spans="1:15" x14ac:dyDescent="0.3">
      <c r="A26" s="19"/>
      <c r="B26" s="94"/>
      <c r="C26" s="95"/>
      <c r="D26" s="95"/>
      <c r="E26" s="96"/>
      <c r="F26" s="17"/>
      <c r="G26" s="18"/>
      <c r="H26" s="18"/>
      <c r="I26" s="10">
        <f t="shared" si="1"/>
        <v>0</v>
      </c>
      <c r="O26" s="11" t="e">
        <f t="shared" si="0"/>
        <v>#N/A</v>
      </c>
    </row>
    <row r="27" spans="1:15" x14ac:dyDescent="0.3">
      <c r="A27" s="19"/>
      <c r="B27" s="94"/>
      <c r="C27" s="95"/>
      <c r="D27" s="95"/>
      <c r="E27" s="96"/>
      <c r="F27" s="17"/>
      <c r="G27" s="18"/>
      <c r="H27" s="18"/>
      <c r="I27" s="10">
        <f t="shared" si="1"/>
        <v>0</v>
      </c>
      <c r="J27" s="106" t="s">
        <v>75</v>
      </c>
      <c r="K27" s="107"/>
      <c r="L27" s="108"/>
      <c r="O27" s="11" t="e">
        <f t="shared" si="0"/>
        <v>#N/A</v>
      </c>
    </row>
    <row r="28" spans="1:15" x14ac:dyDescent="0.3">
      <c r="A28" s="19"/>
      <c r="B28" s="94"/>
      <c r="C28" s="95"/>
      <c r="D28" s="95"/>
      <c r="E28" s="96"/>
      <c r="F28" s="17"/>
      <c r="G28" s="18"/>
      <c r="H28" s="18"/>
      <c r="I28" s="10">
        <f t="shared" si="1"/>
        <v>0</v>
      </c>
      <c r="J28" s="109"/>
      <c r="K28" s="110"/>
      <c r="L28" s="111"/>
      <c r="O28" s="11" t="e">
        <f t="shared" si="0"/>
        <v>#N/A</v>
      </c>
    </row>
    <row r="29" spans="1:15" x14ac:dyDescent="0.3">
      <c r="A29" s="19"/>
      <c r="B29" s="94"/>
      <c r="C29" s="95"/>
      <c r="D29" s="95"/>
      <c r="E29" s="96"/>
      <c r="F29" s="17"/>
      <c r="G29" s="18"/>
      <c r="H29" s="18"/>
      <c r="I29" s="10">
        <f t="shared" si="1"/>
        <v>0</v>
      </c>
      <c r="J29" s="109"/>
      <c r="K29" s="110"/>
      <c r="L29" s="111"/>
      <c r="O29" s="11" t="e">
        <f t="shared" si="0"/>
        <v>#N/A</v>
      </c>
    </row>
    <row r="30" spans="1:15" x14ac:dyDescent="0.3">
      <c r="A30" s="19"/>
      <c r="B30" s="94"/>
      <c r="C30" s="95"/>
      <c r="D30" s="95"/>
      <c r="E30" s="96"/>
      <c r="F30" s="17"/>
      <c r="G30" s="18"/>
      <c r="H30" s="18"/>
      <c r="I30" s="10">
        <f t="shared" si="1"/>
        <v>0</v>
      </c>
      <c r="J30" s="109"/>
      <c r="K30" s="110"/>
      <c r="L30" s="111"/>
      <c r="O30" s="11" t="e">
        <f t="shared" si="0"/>
        <v>#N/A</v>
      </c>
    </row>
    <row r="31" spans="1:15" x14ac:dyDescent="0.3">
      <c r="A31" s="19"/>
      <c r="B31" s="94"/>
      <c r="C31" s="95"/>
      <c r="D31" s="95"/>
      <c r="E31" s="96"/>
      <c r="F31" s="17"/>
      <c r="G31" s="18"/>
      <c r="H31" s="18"/>
      <c r="I31" s="10">
        <f t="shared" si="1"/>
        <v>0</v>
      </c>
      <c r="J31" s="109"/>
      <c r="K31" s="110"/>
      <c r="L31" s="111"/>
      <c r="O31" s="11" t="e">
        <f t="shared" si="0"/>
        <v>#N/A</v>
      </c>
    </row>
    <row r="32" spans="1:15" x14ac:dyDescent="0.3">
      <c r="A32" s="19"/>
      <c r="B32" s="94"/>
      <c r="C32" s="95"/>
      <c r="D32" s="95"/>
      <c r="E32" s="96"/>
      <c r="F32" s="17"/>
      <c r="G32" s="18"/>
      <c r="H32" s="18"/>
      <c r="I32" s="10">
        <f t="shared" si="1"/>
        <v>0</v>
      </c>
      <c r="J32" s="109"/>
      <c r="K32" s="110"/>
      <c r="L32" s="111"/>
      <c r="O32" s="11" t="e">
        <f t="shared" si="0"/>
        <v>#N/A</v>
      </c>
    </row>
    <row r="33" spans="1:15" x14ac:dyDescent="0.3">
      <c r="A33" s="19"/>
      <c r="B33" s="94"/>
      <c r="C33" s="95"/>
      <c r="D33" s="95"/>
      <c r="E33" s="96"/>
      <c r="F33" s="17"/>
      <c r="G33" s="18"/>
      <c r="H33" s="18"/>
      <c r="I33" s="10">
        <f t="shared" si="1"/>
        <v>0</v>
      </c>
      <c r="J33" s="109"/>
      <c r="K33" s="110"/>
      <c r="L33" s="111"/>
      <c r="O33" s="11" t="e">
        <f t="shared" si="0"/>
        <v>#N/A</v>
      </c>
    </row>
    <row r="34" spans="1:15" x14ac:dyDescent="0.3">
      <c r="A34" s="19"/>
      <c r="B34" s="94"/>
      <c r="C34" s="95"/>
      <c r="D34" s="95"/>
      <c r="E34" s="96"/>
      <c r="F34" s="17"/>
      <c r="G34" s="18"/>
      <c r="H34" s="18"/>
      <c r="I34" s="10">
        <f t="shared" si="1"/>
        <v>0</v>
      </c>
      <c r="J34" s="109"/>
      <c r="K34" s="110"/>
      <c r="L34" s="111"/>
      <c r="O34" s="11" t="e">
        <f t="shared" si="0"/>
        <v>#N/A</v>
      </c>
    </row>
    <row r="35" spans="1:15" x14ac:dyDescent="0.3">
      <c r="A35" s="19"/>
      <c r="B35" s="94"/>
      <c r="C35" s="95"/>
      <c r="D35" s="95"/>
      <c r="E35" s="96"/>
      <c r="F35" s="17"/>
      <c r="G35" s="18"/>
      <c r="H35" s="18"/>
      <c r="I35" s="10">
        <f t="shared" si="1"/>
        <v>0</v>
      </c>
      <c r="J35" s="112"/>
      <c r="K35" s="113"/>
      <c r="L35" s="114"/>
      <c r="O35" s="11" t="e">
        <f t="shared" si="0"/>
        <v>#N/A</v>
      </c>
    </row>
    <row r="36" spans="1:15" x14ac:dyDescent="0.3">
      <c r="A36" s="19"/>
      <c r="B36" s="94"/>
      <c r="C36" s="95"/>
      <c r="D36" s="95"/>
      <c r="E36" s="96"/>
      <c r="F36" s="17"/>
      <c r="G36" s="18"/>
      <c r="H36" s="18"/>
      <c r="I36" s="10">
        <f t="shared" si="1"/>
        <v>0</v>
      </c>
      <c r="O36" s="11" t="e">
        <f t="shared" si="0"/>
        <v>#N/A</v>
      </c>
    </row>
    <row r="37" spans="1:15" x14ac:dyDescent="0.3">
      <c r="A37" s="19"/>
      <c r="B37" s="94"/>
      <c r="C37" s="95"/>
      <c r="D37" s="95"/>
      <c r="E37" s="96"/>
      <c r="F37" s="17"/>
      <c r="G37" s="18"/>
      <c r="H37" s="18"/>
      <c r="I37" s="10">
        <f t="shared" si="1"/>
        <v>0</v>
      </c>
      <c r="O37" s="11" t="e">
        <f t="shared" si="0"/>
        <v>#N/A</v>
      </c>
    </row>
    <row r="38" spans="1:15" x14ac:dyDescent="0.3">
      <c r="A38" s="19"/>
      <c r="B38" s="94"/>
      <c r="C38" s="95"/>
      <c r="D38" s="95"/>
      <c r="E38" s="96"/>
      <c r="F38" s="17"/>
      <c r="G38" s="18"/>
      <c r="H38" s="18"/>
      <c r="I38" s="10">
        <f t="shared" si="1"/>
        <v>0</v>
      </c>
      <c r="O38" s="11" t="e">
        <f t="shared" si="0"/>
        <v>#N/A</v>
      </c>
    </row>
    <row r="39" spans="1:15" x14ac:dyDescent="0.3">
      <c r="A39" s="19"/>
      <c r="B39" s="94"/>
      <c r="C39" s="95"/>
      <c r="D39" s="95"/>
      <c r="E39" s="96"/>
      <c r="F39" s="17"/>
      <c r="G39" s="18"/>
      <c r="H39" s="18"/>
      <c r="I39" s="10">
        <f t="shared" si="1"/>
        <v>0</v>
      </c>
      <c r="O39" s="11" t="e">
        <f t="shared" ref="O39:O70" si="2">VLOOKUP(F40,K$22:L$25,2,FALSE)</f>
        <v>#N/A</v>
      </c>
    </row>
    <row r="40" spans="1:15" x14ac:dyDescent="0.3">
      <c r="A40" s="19"/>
      <c r="B40" s="94"/>
      <c r="C40" s="95"/>
      <c r="D40" s="95"/>
      <c r="E40" s="96"/>
      <c r="F40" s="17"/>
      <c r="G40" s="18"/>
      <c r="H40" s="18"/>
      <c r="I40" s="10">
        <f t="shared" si="1"/>
        <v>0</v>
      </c>
      <c r="O40" s="11" t="e">
        <f t="shared" si="2"/>
        <v>#N/A</v>
      </c>
    </row>
    <row r="41" spans="1:15" x14ac:dyDescent="0.3">
      <c r="A41" s="19"/>
      <c r="B41" s="94"/>
      <c r="C41" s="95"/>
      <c r="D41" s="95"/>
      <c r="E41" s="96"/>
      <c r="F41" s="17"/>
      <c r="G41" s="18"/>
      <c r="H41" s="18"/>
      <c r="I41" s="10">
        <f t="shared" si="1"/>
        <v>0</v>
      </c>
      <c r="O41" s="11" t="e">
        <f t="shared" si="2"/>
        <v>#N/A</v>
      </c>
    </row>
    <row r="42" spans="1:15" x14ac:dyDescent="0.3">
      <c r="A42" s="19"/>
      <c r="B42" s="94"/>
      <c r="C42" s="95"/>
      <c r="D42" s="95"/>
      <c r="E42" s="96"/>
      <c r="F42" s="17"/>
      <c r="G42" s="18"/>
      <c r="H42" s="18"/>
      <c r="I42" s="10">
        <f t="shared" si="1"/>
        <v>0</v>
      </c>
      <c r="O42" s="11" t="e">
        <f t="shared" si="2"/>
        <v>#N/A</v>
      </c>
    </row>
    <row r="43" spans="1:15" x14ac:dyDescent="0.3">
      <c r="A43" s="19"/>
      <c r="B43" s="94"/>
      <c r="C43" s="95"/>
      <c r="D43" s="95"/>
      <c r="E43" s="96"/>
      <c r="F43" s="17"/>
      <c r="G43" s="18"/>
      <c r="H43" s="18"/>
      <c r="I43" s="10">
        <f t="shared" si="1"/>
        <v>0</v>
      </c>
      <c r="O43" s="11" t="e">
        <f t="shared" si="2"/>
        <v>#N/A</v>
      </c>
    </row>
    <row r="44" spans="1:15" x14ac:dyDescent="0.3">
      <c r="A44" s="19"/>
      <c r="B44" s="94"/>
      <c r="C44" s="95"/>
      <c r="D44" s="95"/>
      <c r="E44" s="96"/>
      <c r="F44" s="17"/>
      <c r="G44" s="18"/>
      <c r="H44" s="18"/>
      <c r="I44" s="10">
        <f t="shared" si="1"/>
        <v>0</v>
      </c>
      <c r="O44" s="11" t="e">
        <f t="shared" si="2"/>
        <v>#N/A</v>
      </c>
    </row>
    <row r="45" spans="1:15" x14ac:dyDescent="0.3">
      <c r="A45" s="19"/>
      <c r="B45" s="94"/>
      <c r="C45" s="95"/>
      <c r="D45" s="95"/>
      <c r="E45" s="96"/>
      <c r="F45" s="17"/>
      <c r="G45" s="18"/>
      <c r="H45" s="18"/>
      <c r="I45" s="10">
        <f t="shared" si="1"/>
        <v>0</v>
      </c>
      <c r="O45" s="11" t="e">
        <f t="shared" si="2"/>
        <v>#N/A</v>
      </c>
    </row>
    <row r="46" spans="1:15" x14ac:dyDescent="0.3">
      <c r="A46" s="19"/>
      <c r="B46" s="94"/>
      <c r="C46" s="95"/>
      <c r="D46" s="95"/>
      <c r="E46" s="96"/>
      <c r="F46" s="17"/>
      <c r="G46" s="18"/>
      <c r="H46" s="18"/>
      <c r="I46" s="10">
        <f t="shared" si="1"/>
        <v>0</v>
      </c>
      <c r="O46" s="11" t="e">
        <f t="shared" si="2"/>
        <v>#N/A</v>
      </c>
    </row>
    <row r="47" spans="1:15" x14ac:dyDescent="0.3">
      <c r="A47" s="19"/>
      <c r="B47" s="94"/>
      <c r="C47" s="95"/>
      <c r="D47" s="95"/>
      <c r="E47" s="96"/>
      <c r="F47" s="17"/>
      <c r="G47" s="18"/>
      <c r="H47" s="18"/>
      <c r="I47" s="10">
        <f t="shared" si="1"/>
        <v>0</v>
      </c>
      <c r="O47" s="11" t="e">
        <f t="shared" si="2"/>
        <v>#N/A</v>
      </c>
    </row>
    <row r="48" spans="1:15" x14ac:dyDescent="0.3">
      <c r="A48" s="19"/>
      <c r="B48" s="94"/>
      <c r="C48" s="95"/>
      <c r="D48" s="95"/>
      <c r="E48" s="96"/>
      <c r="F48" s="17"/>
      <c r="G48" s="18"/>
      <c r="H48" s="18"/>
      <c r="I48" s="10">
        <f t="shared" si="1"/>
        <v>0</v>
      </c>
      <c r="O48" s="11" t="e">
        <f t="shared" si="2"/>
        <v>#N/A</v>
      </c>
    </row>
    <row r="49" spans="1:15" x14ac:dyDescent="0.3">
      <c r="A49" s="19"/>
      <c r="B49" s="94"/>
      <c r="C49" s="95"/>
      <c r="D49" s="95"/>
      <c r="E49" s="96"/>
      <c r="F49" s="17"/>
      <c r="G49" s="18"/>
      <c r="H49" s="18"/>
      <c r="I49" s="10">
        <f t="shared" si="1"/>
        <v>0</v>
      </c>
      <c r="O49" s="11" t="e">
        <f t="shared" si="2"/>
        <v>#N/A</v>
      </c>
    </row>
    <row r="50" spans="1:15" x14ac:dyDescent="0.3">
      <c r="A50" s="19"/>
      <c r="B50" s="94"/>
      <c r="C50" s="95"/>
      <c r="D50" s="95"/>
      <c r="E50" s="96"/>
      <c r="F50" s="17"/>
      <c r="G50" s="18"/>
      <c r="H50" s="18"/>
      <c r="I50" s="10">
        <f t="shared" si="1"/>
        <v>0</v>
      </c>
      <c r="O50" s="11" t="e">
        <f t="shared" si="2"/>
        <v>#N/A</v>
      </c>
    </row>
    <row r="51" spans="1:15" x14ac:dyDescent="0.3">
      <c r="A51" s="19"/>
      <c r="B51" s="94"/>
      <c r="C51" s="95"/>
      <c r="D51" s="95"/>
      <c r="E51" s="96"/>
      <c r="F51" s="17"/>
      <c r="G51" s="18"/>
      <c r="H51" s="18"/>
      <c r="I51" s="10">
        <f t="shared" si="1"/>
        <v>0</v>
      </c>
      <c r="O51" s="11" t="e">
        <f t="shared" si="2"/>
        <v>#N/A</v>
      </c>
    </row>
    <row r="52" spans="1:15" x14ac:dyDescent="0.3">
      <c r="A52" s="19"/>
      <c r="B52" s="94"/>
      <c r="C52" s="95"/>
      <c r="D52" s="95"/>
      <c r="E52" s="96"/>
      <c r="F52" s="17"/>
      <c r="G52" s="18"/>
      <c r="H52" s="18"/>
      <c r="I52" s="10">
        <f t="shared" si="1"/>
        <v>0</v>
      </c>
      <c r="O52" s="11" t="e">
        <f t="shared" si="2"/>
        <v>#N/A</v>
      </c>
    </row>
    <row r="53" spans="1:15" x14ac:dyDescent="0.3">
      <c r="A53" s="19"/>
      <c r="B53" s="94"/>
      <c r="C53" s="95"/>
      <c r="D53" s="95"/>
      <c r="E53" s="96"/>
      <c r="F53" s="17"/>
      <c r="G53" s="18"/>
      <c r="H53" s="18"/>
      <c r="I53" s="10">
        <f t="shared" si="1"/>
        <v>0</v>
      </c>
      <c r="O53" s="11" t="e">
        <f t="shared" si="2"/>
        <v>#N/A</v>
      </c>
    </row>
    <row r="54" spans="1:15" x14ac:dyDescent="0.3">
      <c r="A54" s="19"/>
      <c r="B54" s="94"/>
      <c r="C54" s="95"/>
      <c r="D54" s="95"/>
      <c r="E54" s="96"/>
      <c r="F54" s="17"/>
      <c r="G54" s="18"/>
      <c r="H54" s="18"/>
      <c r="I54" s="10">
        <f t="shared" si="1"/>
        <v>0</v>
      </c>
      <c r="O54" s="11" t="e">
        <f t="shared" si="2"/>
        <v>#N/A</v>
      </c>
    </row>
    <row r="55" spans="1:15" x14ac:dyDescent="0.3">
      <c r="A55" s="19"/>
      <c r="B55" s="94"/>
      <c r="C55" s="95"/>
      <c r="D55" s="95"/>
      <c r="E55" s="96"/>
      <c r="F55" s="17"/>
      <c r="G55" s="18"/>
      <c r="H55" s="18"/>
      <c r="I55" s="10">
        <f t="shared" si="1"/>
        <v>0</v>
      </c>
      <c r="O55" s="11" t="e">
        <f t="shared" si="2"/>
        <v>#N/A</v>
      </c>
    </row>
    <row r="56" spans="1:15" x14ac:dyDescent="0.3">
      <c r="A56" s="19"/>
      <c r="B56" s="94"/>
      <c r="C56" s="95"/>
      <c r="D56" s="95"/>
      <c r="E56" s="96"/>
      <c r="F56" s="17"/>
      <c r="G56" s="18"/>
      <c r="H56" s="18"/>
      <c r="I56" s="10">
        <f t="shared" si="1"/>
        <v>0</v>
      </c>
      <c r="O56" s="11" t="e">
        <f t="shared" si="2"/>
        <v>#N/A</v>
      </c>
    </row>
    <row r="57" spans="1:15" x14ac:dyDescent="0.3">
      <c r="A57" s="19"/>
      <c r="B57" s="94"/>
      <c r="C57" s="95"/>
      <c r="D57" s="95"/>
      <c r="E57" s="96"/>
      <c r="F57" s="17"/>
      <c r="G57" s="18"/>
      <c r="H57" s="18"/>
      <c r="I57" s="10">
        <f t="shared" si="1"/>
        <v>0</v>
      </c>
      <c r="O57" s="11" t="e">
        <f t="shared" si="2"/>
        <v>#N/A</v>
      </c>
    </row>
    <row r="58" spans="1:15" x14ac:dyDescent="0.3">
      <c r="A58" s="19"/>
      <c r="B58" s="94"/>
      <c r="C58" s="95"/>
      <c r="D58" s="95"/>
      <c r="E58" s="96"/>
      <c r="F58" s="17"/>
      <c r="G58" s="18"/>
      <c r="H58" s="18"/>
      <c r="I58" s="10">
        <f t="shared" si="1"/>
        <v>0</v>
      </c>
      <c r="O58" s="11" t="e">
        <f t="shared" si="2"/>
        <v>#N/A</v>
      </c>
    </row>
    <row r="59" spans="1:15" x14ac:dyDescent="0.3">
      <c r="A59" s="19"/>
      <c r="B59" s="94"/>
      <c r="C59" s="95"/>
      <c r="D59" s="95"/>
      <c r="E59" s="96"/>
      <c r="F59" s="17"/>
      <c r="G59" s="18"/>
      <c r="H59" s="18"/>
      <c r="I59" s="10">
        <f t="shared" si="1"/>
        <v>0</v>
      </c>
      <c r="O59" s="11" t="e">
        <f t="shared" si="2"/>
        <v>#N/A</v>
      </c>
    </row>
    <row r="60" spans="1:15" x14ac:dyDescent="0.3">
      <c r="A60" s="19"/>
      <c r="B60" s="94"/>
      <c r="C60" s="95"/>
      <c r="D60" s="95"/>
      <c r="E60" s="96"/>
      <c r="F60" s="17"/>
      <c r="G60" s="18"/>
      <c r="H60" s="18"/>
      <c r="I60" s="10">
        <f t="shared" si="1"/>
        <v>0</v>
      </c>
      <c r="O60" s="11" t="e">
        <f t="shared" si="2"/>
        <v>#N/A</v>
      </c>
    </row>
    <row r="61" spans="1:15" x14ac:dyDescent="0.3">
      <c r="A61" s="19"/>
      <c r="B61" s="94"/>
      <c r="C61" s="95"/>
      <c r="D61" s="95"/>
      <c r="E61" s="96"/>
      <c r="F61" s="17"/>
      <c r="G61" s="18"/>
      <c r="H61" s="18"/>
      <c r="I61" s="10">
        <f t="shared" si="1"/>
        <v>0</v>
      </c>
      <c r="O61" s="11" t="e">
        <f t="shared" si="2"/>
        <v>#N/A</v>
      </c>
    </row>
    <row r="62" spans="1:15" x14ac:dyDescent="0.3">
      <c r="A62" s="19"/>
      <c r="B62" s="94"/>
      <c r="C62" s="95"/>
      <c r="D62" s="95"/>
      <c r="E62" s="96"/>
      <c r="F62" s="17"/>
      <c r="G62" s="18"/>
      <c r="H62" s="18"/>
      <c r="I62" s="10">
        <f t="shared" si="1"/>
        <v>0</v>
      </c>
      <c r="O62" s="11" t="e">
        <f t="shared" si="2"/>
        <v>#N/A</v>
      </c>
    </row>
    <row r="63" spans="1:15" x14ac:dyDescent="0.3">
      <c r="A63" s="19"/>
      <c r="B63" s="94"/>
      <c r="C63" s="95"/>
      <c r="D63" s="95"/>
      <c r="E63" s="96"/>
      <c r="F63" s="17"/>
      <c r="G63" s="18"/>
      <c r="H63" s="18"/>
      <c r="I63" s="10">
        <f t="shared" si="1"/>
        <v>0</v>
      </c>
      <c r="O63" s="11" t="e">
        <f t="shared" si="2"/>
        <v>#N/A</v>
      </c>
    </row>
    <row r="64" spans="1:15" x14ac:dyDescent="0.3">
      <c r="A64" s="19"/>
      <c r="B64" s="94"/>
      <c r="C64" s="95"/>
      <c r="D64" s="95"/>
      <c r="E64" s="96"/>
      <c r="F64" s="17"/>
      <c r="G64" s="18"/>
      <c r="H64" s="18"/>
      <c r="I64" s="10">
        <f t="shared" si="1"/>
        <v>0</v>
      </c>
      <c r="O64" s="11" t="e">
        <f t="shared" si="2"/>
        <v>#N/A</v>
      </c>
    </row>
    <row r="65" spans="1:15" x14ac:dyDescent="0.3">
      <c r="A65" s="19"/>
      <c r="B65" s="94"/>
      <c r="C65" s="95"/>
      <c r="D65" s="95"/>
      <c r="E65" s="96"/>
      <c r="F65" s="17"/>
      <c r="G65" s="18"/>
      <c r="H65" s="18"/>
      <c r="I65" s="10">
        <f t="shared" si="1"/>
        <v>0</v>
      </c>
      <c r="O65" s="11" t="e">
        <f t="shared" si="2"/>
        <v>#N/A</v>
      </c>
    </row>
    <row r="66" spans="1:15" x14ac:dyDescent="0.3">
      <c r="A66" s="19"/>
      <c r="B66" s="94"/>
      <c r="C66" s="95"/>
      <c r="D66" s="95"/>
      <c r="E66" s="96"/>
      <c r="F66" s="17"/>
      <c r="G66" s="18"/>
      <c r="H66" s="18"/>
      <c r="I66" s="10">
        <f t="shared" si="1"/>
        <v>0</v>
      </c>
      <c r="O66" s="11" t="e">
        <f t="shared" si="2"/>
        <v>#N/A</v>
      </c>
    </row>
    <row r="67" spans="1:15" x14ac:dyDescent="0.3">
      <c r="A67" s="19"/>
      <c r="B67" s="94"/>
      <c r="C67" s="95"/>
      <c r="D67" s="95"/>
      <c r="E67" s="96"/>
      <c r="F67" s="17"/>
      <c r="G67" s="18"/>
      <c r="H67" s="18"/>
      <c r="I67" s="10">
        <f t="shared" si="1"/>
        <v>0</v>
      </c>
      <c r="O67" s="11" t="e">
        <f t="shared" si="2"/>
        <v>#N/A</v>
      </c>
    </row>
    <row r="68" spans="1:15" x14ac:dyDescent="0.3">
      <c r="A68" s="19"/>
      <c r="B68" s="94"/>
      <c r="C68" s="95"/>
      <c r="D68" s="95"/>
      <c r="E68" s="96"/>
      <c r="F68" s="17"/>
      <c r="G68" s="18"/>
      <c r="H68" s="18"/>
      <c r="I68" s="10">
        <f t="shared" si="1"/>
        <v>0</v>
      </c>
      <c r="O68" s="11" t="e">
        <f t="shared" si="2"/>
        <v>#N/A</v>
      </c>
    </row>
    <row r="69" spans="1:15" x14ac:dyDescent="0.3">
      <c r="A69" s="19"/>
      <c r="B69" s="94"/>
      <c r="C69" s="95"/>
      <c r="D69" s="95"/>
      <c r="E69" s="96"/>
      <c r="F69" s="17"/>
      <c r="G69" s="18"/>
      <c r="H69" s="18"/>
      <c r="I69" s="10">
        <f t="shared" si="1"/>
        <v>0</v>
      </c>
      <c r="O69" s="11" t="e">
        <f t="shared" si="2"/>
        <v>#N/A</v>
      </c>
    </row>
    <row r="70" spans="1:15" x14ac:dyDescent="0.3">
      <c r="A70" s="19"/>
      <c r="B70" s="94"/>
      <c r="C70" s="95"/>
      <c r="D70" s="95"/>
      <c r="E70" s="96"/>
      <c r="F70" s="17"/>
      <c r="G70" s="18"/>
      <c r="H70" s="18"/>
      <c r="I70" s="10">
        <f t="shared" si="1"/>
        <v>0</v>
      </c>
      <c r="O70" s="11" t="e">
        <f t="shared" si="2"/>
        <v>#N/A</v>
      </c>
    </row>
    <row r="71" spans="1:15" x14ac:dyDescent="0.3">
      <c r="A71" s="19"/>
      <c r="B71" s="94"/>
      <c r="C71" s="95"/>
      <c r="D71" s="95"/>
      <c r="E71" s="96"/>
      <c r="F71" s="17"/>
      <c r="G71" s="18"/>
      <c r="H71" s="18"/>
      <c r="I71" s="10">
        <f t="shared" si="1"/>
        <v>0</v>
      </c>
      <c r="O71" s="11" t="e">
        <f t="shared" ref="O71:O102" si="3">VLOOKUP(F72,K$22:L$25,2,FALSE)</f>
        <v>#N/A</v>
      </c>
    </row>
    <row r="72" spans="1:15" x14ac:dyDescent="0.3">
      <c r="A72" s="19"/>
      <c r="B72" s="94"/>
      <c r="C72" s="95"/>
      <c r="D72" s="95"/>
      <c r="E72" s="96"/>
      <c r="F72" s="17"/>
      <c r="G72" s="18"/>
      <c r="H72" s="18"/>
      <c r="I72" s="10">
        <f t="shared" si="1"/>
        <v>0</v>
      </c>
      <c r="O72" s="11" t="e">
        <f t="shared" si="3"/>
        <v>#N/A</v>
      </c>
    </row>
    <row r="73" spans="1:15" x14ac:dyDescent="0.3">
      <c r="A73" s="19"/>
      <c r="B73" s="94"/>
      <c r="C73" s="95"/>
      <c r="D73" s="95"/>
      <c r="E73" s="96"/>
      <c r="F73" s="17"/>
      <c r="G73" s="18"/>
      <c r="H73" s="18"/>
      <c r="I73" s="10">
        <f t="shared" si="1"/>
        <v>0</v>
      </c>
      <c r="O73" s="11" t="e">
        <f t="shared" si="3"/>
        <v>#N/A</v>
      </c>
    </row>
    <row r="74" spans="1:15" x14ac:dyDescent="0.3">
      <c r="A74" s="19"/>
      <c r="B74" s="94"/>
      <c r="C74" s="95"/>
      <c r="D74" s="95"/>
      <c r="E74" s="96"/>
      <c r="F74" s="17"/>
      <c r="G74" s="18"/>
      <c r="H74" s="18"/>
      <c r="I74" s="10">
        <f t="shared" ref="I74:I103" si="4">IF(I73="","",I73+G74-H74)</f>
        <v>0</v>
      </c>
      <c r="O74" s="11" t="e">
        <f t="shared" si="3"/>
        <v>#N/A</v>
      </c>
    </row>
    <row r="75" spans="1:15" x14ac:dyDescent="0.3">
      <c r="A75" s="19"/>
      <c r="B75" s="94"/>
      <c r="C75" s="95"/>
      <c r="D75" s="95"/>
      <c r="E75" s="96"/>
      <c r="F75" s="17"/>
      <c r="G75" s="18"/>
      <c r="H75" s="18"/>
      <c r="I75" s="10">
        <f t="shared" si="4"/>
        <v>0</v>
      </c>
      <c r="O75" s="11" t="e">
        <f t="shared" si="3"/>
        <v>#N/A</v>
      </c>
    </row>
    <row r="76" spans="1:15" x14ac:dyDescent="0.3">
      <c r="A76" s="19"/>
      <c r="B76" s="94"/>
      <c r="C76" s="95"/>
      <c r="D76" s="95"/>
      <c r="E76" s="96"/>
      <c r="F76" s="17"/>
      <c r="G76" s="18"/>
      <c r="H76" s="18"/>
      <c r="I76" s="10">
        <f t="shared" si="4"/>
        <v>0</v>
      </c>
      <c r="O76" s="11" t="e">
        <f t="shared" si="3"/>
        <v>#N/A</v>
      </c>
    </row>
    <row r="77" spans="1:15" x14ac:dyDescent="0.3">
      <c r="A77" s="19"/>
      <c r="B77" s="94"/>
      <c r="C77" s="95"/>
      <c r="D77" s="95"/>
      <c r="E77" s="96"/>
      <c r="F77" s="17"/>
      <c r="G77" s="18"/>
      <c r="H77" s="18"/>
      <c r="I77" s="10">
        <f t="shared" si="4"/>
        <v>0</v>
      </c>
      <c r="O77" s="11" t="e">
        <f t="shared" si="3"/>
        <v>#N/A</v>
      </c>
    </row>
    <row r="78" spans="1:15" x14ac:dyDescent="0.3">
      <c r="A78" s="19"/>
      <c r="B78" s="94"/>
      <c r="C78" s="95"/>
      <c r="D78" s="95"/>
      <c r="E78" s="96"/>
      <c r="F78" s="17"/>
      <c r="G78" s="18"/>
      <c r="H78" s="18"/>
      <c r="I78" s="10">
        <f t="shared" si="4"/>
        <v>0</v>
      </c>
      <c r="O78" s="11" t="e">
        <f t="shared" si="3"/>
        <v>#N/A</v>
      </c>
    </row>
    <row r="79" spans="1:15" x14ac:dyDescent="0.3">
      <c r="A79" s="19"/>
      <c r="B79" s="94"/>
      <c r="C79" s="95"/>
      <c r="D79" s="95"/>
      <c r="E79" s="96"/>
      <c r="F79" s="17"/>
      <c r="G79" s="18"/>
      <c r="H79" s="18"/>
      <c r="I79" s="10">
        <f t="shared" si="4"/>
        <v>0</v>
      </c>
      <c r="O79" s="11" t="e">
        <f t="shared" si="3"/>
        <v>#N/A</v>
      </c>
    </row>
    <row r="80" spans="1:15" x14ac:dyDescent="0.3">
      <c r="A80" s="19"/>
      <c r="B80" s="94"/>
      <c r="C80" s="95"/>
      <c r="D80" s="95"/>
      <c r="E80" s="96"/>
      <c r="F80" s="17"/>
      <c r="G80" s="18"/>
      <c r="H80" s="18"/>
      <c r="I80" s="10">
        <f t="shared" si="4"/>
        <v>0</v>
      </c>
      <c r="O80" s="11" t="e">
        <f t="shared" si="3"/>
        <v>#N/A</v>
      </c>
    </row>
    <row r="81" spans="1:15" x14ac:dyDescent="0.3">
      <c r="A81" s="19"/>
      <c r="B81" s="94"/>
      <c r="C81" s="95"/>
      <c r="D81" s="95"/>
      <c r="E81" s="96"/>
      <c r="F81" s="17"/>
      <c r="G81" s="18"/>
      <c r="H81" s="18"/>
      <c r="I81" s="10">
        <f t="shared" si="4"/>
        <v>0</v>
      </c>
      <c r="O81" s="11" t="e">
        <f t="shared" si="3"/>
        <v>#N/A</v>
      </c>
    </row>
    <row r="82" spans="1:15" x14ac:dyDescent="0.3">
      <c r="A82" s="19"/>
      <c r="B82" s="94"/>
      <c r="C82" s="95"/>
      <c r="D82" s="95"/>
      <c r="E82" s="96"/>
      <c r="F82" s="17"/>
      <c r="G82" s="18"/>
      <c r="H82" s="18"/>
      <c r="I82" s="10">
        <f t="shared" si="4"/>
        <v>0</v>
      </c>
      <c r="O82" s="11" t="e">
        <f t="shared" si="3"/>
        <v>#N/A</v>
      </c>
    </row>
    <row r="83" spans="1:15" x14ac:dyDescent="0.3">
      <c r="A83" s="19"/>
      <c r="B83" s="94"/>
      <c r="C83" s="95"/>
      <c r="D83" s="95"/>
      <c r="E83" s="96"/>
      <c r="F83" s="17"/>
      <c r="G83" s="18"/>
      <c r="H83" s="18"/>
      <c r="I83" s="10">
        <f t="shared" si="4"/>
        <v>0</v>
      </c>
      <c r="O83" s="11" t="e">
        <f t="shared" si="3"/>
        <v>#N/A</v>
      </c>
    </row>
    <row r="84" spans="1:15" x14ac:dyDescent="0.3">
      <c r="A84" s="19"/>
      <c r="B84" s="94"/>
      <c r="C84" s="95"/>
      <c r="D84" s="95"/>
      <c r="E84" s="96"/>
      <c r="F84" s="17"/>
      <c r="G84" s="18"/>
      <c r="H84" s="18"/>
      <c r="I84" s="10">
        <f t="shared" si="4"/>
        <v>0</v>
      </c>
      <c r="O84" s="11" t="e">
        <f t="shared" si="3"/>
        <v>#N/A</v>
      </c>
    </row>
    <row r="85" spans="1:15" x14ac:dyDescent="0.3">
      <c r="A85" s="19"/>
      <c r="B85" s="94"/>
      <c r="C85" s="95"/>
      <c r="D85" s="95"/>
      <c r="E85" s="96"/>
      <c r="F85" s="17"/>
      <c r="G85" s="18"/>
      <c r="H85" s="18"/>
      <c r="I85" s="10">
        <f t="shared" si="4"/>
        <v>0</v>
      </c>
      <c r="O85" s="11" t="e">
        <f t="shared" si="3"/>
        <v>#N/A</v>
      </c>
    </row>
    <row r="86" spans="1:15" x14ac:dyDescent="0.3">
      <c r="A86" s="19"/>
      <c r="B86" s="94"/>
      <c r="C86" s="95"/>
      <c r="D86" s="95"/>
      <c r="E86" s="96"/>
      <c r="F86" s="17"/>
      <c r="G86" s="18"/>
      <c r="H86" s="18"/>
      <c r="I86" s="10">
        <f t="shared" si="4"/>
        <v>0</v>
      </c>
      <c r="O86" s="11" t="e">
        <f t="shared" si="3"/>
        <v>#N/A</v>
      </c>
    </row>
    <row r="87" spans="1:15" x14ac:dyDescent="0.3">
      <c r="A87" s="19"/>
      <c r="B87" s="94"/>
      <c r="C87" s="95"/>
      <c r="D87" s="95"/>
      <c r="E87" s="96"/>
      <c r="F87" s="17"/>
      <c r="G87" s="18"/>
      <c r="H87" s="18"/>
      <c r="I87" s="10">
        <f t="shared" si="4"/>
        <v>0</v>
      </c>
      <c r="O87" s="11" t="e">
        <f t="shared" si="3"/>
        <v>#N/A</v>
      </c>
    </row>
    <row r="88" spans="1:15" x14ac:dyDescent="0.3">
      <c r="A88" s="19"/>
      <c r="B88" s="94"/>
      <c r="C88" s="95"/>
      <c r="D88" s="95"/>
      <c r="E88" s="96"/>
      <c r="F88" s="17"/>
      <c r="G88" s="18"/>
      <c r="H88" s="18"/>
      <c r="I88" s="10">
        <f t="shared" si="4"/>
        <v>0</v>
      </c>
      <c r="O88" s="11" t="e">
        <f t="shared" si="3"/>
        <v>#N/A</v>
      </c>
    </row>
    <row r="89" spans="1:15" x14ac:dyDescent="0.3">
      <c r="A89" s="19"/>
      <c r="B89" s="94"/>
      <c r="C89" s="95"/>
      <c r="D89" s="95"/>
      <c r="E89" s="96"/>
      <c r="F89" s="17"/>
      <c r="G89" s="18"/>
      <c r="H89" s="18"/>
      <c r="I89" s="10">
        <f t="shared" si="4"/>
        <v>0</v>
      </c>
      <c r="O89" s="11" t="e">
        <f t="shared" si="3"/>
        <v>#N/A</v>
      </c>
    </row>
    <row r="90" spans="1:15" x14ac:dyDescent="0.3">
      <c r="A90" s="19"/>
      <c r="B90" s="94"/>
      <c r="C90" s="95"/>
      <c r="D90" s="95"/>
      <c r="E90" s="96"/>
      <c r="F90" s="17"/>
      <c r="G90" s="18"/>
      <c r="H90" s="18"/>
      <c r="I90" s="10">
        <f t="shared" si="4"/>
        <v>0</v>
      </c>
      <c r="O90" s="11" t="e">
        <f t="shared" si="3"/>
        <v>#N/A</v>
      </c>
    </row>
    <row r="91" spans="1:15" x14ac:dyDescent="0.3">
      <c r="A91" s="19"/>
      <c r="B91" s="94"/>
      <c r="C91" s="95"/>
      <c r="D91" s="95"/>
      <c r="E91" s="96"/>
      <c r="F91" s="17"/>
      <c r="G91" s="18"/>
      <c r="H91" s="18"/>
      <c r="I91" s="10">
        <f t="shared" si="4"/>
        <v>0</v>
      </c>
      <c r="O91" s="11" t="e">
        <f t="shared" si="3"/>
        <v>#N/A</v>
      </c>
    </row>
    <row r="92" spans="1:15" x14ac:dyDescent="0.3">
      <c r="A92" s="19"/>
      <c r="B92" s="94"/>
      <c r="C92" s="95"/>
      <c r="D92" s="95"/>
      <c r="E92" s="96"/>
      <c r="F92" s="17"/>
      <c r="G92" s="18"/>
      <c r="H92" s="18"/>
      <c r="I92" s="10">
        <f t="shared" si="4"/>
        <v>0</v>
      </c>
      <c r="O92" s="11" t="e">
        <f t="shared" si="3"/>
        <v>#N/A</v>
      </c>
    </row>
    <row r="93" spans="1:15" x14ac:dyDescent="0.3">
      <c r="A93" s="19"/>
      <c r="B93" s="94"/>
      <c r="C93" s="95"/>
      <c r="D93" s="95"/>
      <c r="E93" s="96"/>
      <c r="F93" s="17"/>
      <c r="G93" s="18"/>
      <c r="H93" s="18"/>
      <c r="I93" s="10">
        <f t="shared" si="4"/>
        <v>0</v>
      </c>
      <c r="O93" s="11" t="e">
        <f t="shared" si="3"/>
        <v>#N/A</v>
      </c>
    </row>
    <row r="94" spans="1:15" x14ac:dyDescent="0.3">
      <c r="A94" s="19"/>
      <c r="B94" s="94"/>
      <c r="C94" s="95"/>
      <c r="D94" s="95"/>
      <c r="E94" s="96"/>
      <c r="F94" s="17"/>
      <c r="G94" s="18"/>
      <c r="H94" s="18"/>
      <c r="I94" s="10">
        <f t="shared" si="4"/>
        <v>0</v>
      </c>
      <c r="O94" s="11" t="e">
        <f t="shared" si="3"/>
        <v>#N/A</v>
      </c>
    </row>
    <row r="95" spans="1:15" x14ac:dyDescent="0.3">
      <c r="A95" s="19"/>
      <c r="B95" s="94"/>
      <c r="C95" s="95"/>
      <c r="D95" s="95"/>
      <c r="E95" s="96"/>
      <c r="F95" s="17"/>
      <c r="G95" s="18"/>
      <c r="H95" s="18"/>
      <c r="I95" s="10">
        <f t="shared" si="4"/>
        <v>0</v>
      </c>
      <c r="O95" s="11" t="e">
        <f t="shared" si="3"/>
        <v>#N/A</v>
      </c>
    </row>
    <row r="96" spans="1:15" x14ac:dyDescent="0.3">
      <c r="A96" s="19"/>
      <c r="B96" s="94"/>
      <c r="C96" s="95"/>
      <c r="D96" s="95"/>
      <c r="E96" s="96"/>
      <c r="F96" s="17"/>
      <c r="G96" s="18"/>
      <c r="H96" s="18"/>
      <c r="I96" s="10">
        <f t="shared" si="4"/>
        <v>0</v>
      </c>
      <c r="O96" s="11" t="e">
        <f t="shared" si="3"/>
        <v>#N/A</v>
      </c>
    </row>
    <row r="97" spans="1:15" x14ac:dyDescent="0.3">
      <c r="A97" s="19"/>
      <c r="B97" s="94"/>
      <c r="C97" s="95"/>
      <c r="D97" s="95"/>
      <c r="E97" s="96"/>
      <c r="F97" s="17"/>
      <c r="G97" s="18"/>
      <c r="H97" s="18"/>
      <c r="I97" s="10">
        <f t="shared" si="4"/>
        <v>0</v>
      </c>
      <c r="O97" s="11" t="e">
        <f t="shared" si="3"/>
        <v>#N/A</v>
      </c>
    </row>
    <row r="98" spans="1:15" x14ac:dyDescent="0.3">
      <c r="A98" s="19"/>
      <c r="B98" s="94"/>
      <c r="C98" s="95"/>
      <c r="D98" s="95"/>
      <c r="E98" s="96"/>
      <c r="F98" s="17"/>
      <c r="G98" s="18"/>
      <c r="H98" s="18"/>
      <c r="I98" s="10">
        <f t="shared" si="4"/>
        <v>0</v>
      </c>
      <c r="O98" s="11" t="e">
        <f t="shared" si="3"/>
        <v>#N/A</v>
      </c>
    </row>
    <row r="99" spans="1:15" x14ac:dyDescent="0.3">
      <c r="A99" s="19"/>
      <c r="B99" s="94"/>
      <c r="C99" s="95"/>
      <c r="D99" s="95"/>
      <c r="E99" s="96"/>
      <c r="F99" s="17"/>
      <c r="G99" s="18"/>
      <c r="H99" s="18"/>
      <c r="I99" s="10">
        <f t="shared" si="4"/>
        <v>0</v>
      </c>
      <c r="O99" s="11" t="e">
        <f t="shared" si="3"/>
        <v>#N/A</v>
      </c>
    </row>
    <row r="100" spans="1:15" x14ac:dyDescent="0.3">
      <c r="A100" s="19"/>
      <c r="B100" s="94"/>
      <c r="C100" s="95"/>
      <c r="D100" s="95"/>
      <c r="E100" s="96"/>
      <c r="F100" s="17"/>
      <c r="G100" s="18"/>
      <c r="H100" s="18"/>
      <c r="I100" s="10">
        <f t="shared" si="4"/>
        <v>0</v>
      </c>
      <c r="O100" s="11" t="e">
        <f t="shared" si="3"/>
        <v>#N/A</v>
      </c>
    </row>
    <row r="101" spans="1:15" x14ac:dyDescent="0.3">
      <c r="A101" s="19"/>
      <c r="B101" s="94"/>
      <c r="C101" s="95"/>
      <c r="D101" s="95"/>
      <c r="E101" s="96"/>
      <c r="F101" s="17"/>
      <c r="G101" s="18"/>
      <c r="H101" s="18"/>
      <c r="I101" s="10">
        <f t="shared" si="4"/>
        <v>0</v>
      </c>
      <c r="O101" s="11" t="e">
        <f t="shared" si="3"/>
        <v>#N/A</v>
      </c>
    </row>
    <row r="102" spans="1:15" x14ac:dyDescent="0.3">
      <c r="A102" s="19"/>
      <c r="B102" s="94"/>
      <c r="C102" s="95"/>
      <c r="D102" s="95"/>
      <c r="E102" s="96"/>
      <c r="F102" s="17"/>
      <c r="G102" s="18"/>
      <c r="H102" s="18"/>
      <c r="I102" s="10">
        <f t="shared" si="4"/>
        <v>0</v>
      </c>
      <c r="O102" s="11" t="e">
        <f t="shared" si="3"/>
        <v>#N/A</v>
      </c>
    </row>
    <row r="103" spans="1:15" x14ac:dyDescent="0.3">
      <c r="A103" s="19"/>
      <c r="B103" s="94"/>
      <c r="C103" s="95"/>
      <c r="D103" s="95"/>
      <c r="E103" s="96"/>
      <c r="F103" s="17"/>
      <c r="G103" s="18"/>
      <c r="H103" s="18"/>
      <c r="I103" s="10">
        <f t="shared" si="4"/>
        <v>0</v>
      </c>
      <c r="O103" s="11" t="e">
        <f>VLOOKUP(#REF!,K$22:L$25,2,FALSE)</f>
        <v>#REF!</v>
      </c>
    </row>
    <row r="104" spans="1:15" x14ac:dyDescent="0.3">
      <c r="A104" s="19"/>
      <c r="B104" s="94"/>
      <c r="C104" s="95"/>
      <c r="D104" s="95"/>
      <c r="E104" s="96"/>
      <c r="F104" s="17"/>
      <c r="G104" s="18"/>
      <c r="H104" s="18"/>
      <c r="I104" s="10">
        <f t="shared" ref="I104:I167" si="5">IF(I103="","",I103+G104-H104)</f>
        <v>0</v>
      </c>
    </row>
    <row r="105" spans="1:15" x14ac:dyDescent="0.3">
      <c r="A105" s="19"/>
      <c r="B105" s="94"/>
      <c r="C105" s="95"/>
      <c r="D105" s="95"/>
      <c r="E105" s="96"/>
      <c r="F105" s="17"/>
      <c r="G105" s="18"/>
      <c r="H105" s="18"/>
      <c r="I105" s="10">
        <f t="shared" si="5"/>
        <v>0</v>
      </c>
    </row>
    <row r="106" spans="1:15" x14ac:dyDescent="0.3">
      <c r="A106" s="19"/>
      <c r="B106" s="94"/>
      <c r="C106" s="95"/>
      <c r="D106" s="95"/>
      <c r="E106" s="96"/>
      <c r="F106" s="17"/>
      <c r="G106" s="18"/>
      <c r="H106" s="18"/>
      <c r="I106" s="10">
        <f t="shared" si="5"/>
        <v>0</v>
      </c>
    </row>
    <row r="107" spans="1:15" x14ac:dyDescent="0.3">
      <c r="A107" s="19"/>
      <c r="B107" s="94"/>
      <c r="C107" s="95"/>
      <c r="D107" s="95"/>
      <c r="E107" s="96"/>
      <c r="F107" s="17"/>
      <c r="G107" s="18"/>
      <c r="H107" s="18"/>
      <c r="I107" s="10">
        <f t="shared" si="5"/>
        <v>0</v>
      </c>
    </row>
    <row r="108" spans="1:15" x14ac:dyDescent="0.3">
      <c r="A108" s="19"/>
      <c r="B108" s="94"/>
      <c r="C108" s="95"/>
      <c r="D108" s="95"/>
      <c r="E108" s="96"/>
      <c r="F108" s="17"/>
      <c r="G108" s="18"/>
      <c r="H108" s="18"/>
      <c r="I108" s="10">
        <f t="shared" si="5"/>
        <v>0</v>
      </c>
    </row>
    <row r="109" spans="1:15" x14ac:dyDescent="0.3">
      <c r="A109" s="19"/>
      <c r="B109" s="94"/>
      <c r="C109" s="95"/>
      <c r="D109" s="95"/>
      <c r="E109" s="96"/>
      <c r="F109" s="17"/>
      <c r="G109" s="18"/>
      <c r="H109" s="18"/>
      <c r="I109" s="10">
        <f t="shared" si="5"/>
        <v>0</v>
      </c>
    </row>
    <row r="110" spans="1:15" x14ac:dyDescent="0.3">
      <c r="A110" s="19"/>
      <c r="B110" s="94"/>
      <c r="C110" s="95"/>
      <c r="D110" s="95"/>
      <c r="E110" s="96"/>
      <c r="F110" s="17"/>
      <c r="G110" s="18"/>
      <c r="H110" s="18"/>
      <c r="I110" s="10">
        <f t="shared" si="5"/>
        <v>0</v>
      </c>
    </row>
    <row r="111" spans="1:15" x14ac:dyDescent="0.3">
      <c r="A111" s="19"/>
      <c r="B111" s="94"/>
      <c r="C111" s="95"/>
      <c r="D111" s="95"/>
      <c r="E111" s="96"/>
      <c r="F111" s="17"/>
      <c r="G111" s="18"/>
      <c r="H111" s="18"/>
      <c r="I111" s="10">
        <f t="shared" si="5"/>
        <v>0</v>
      </c>
    </row>
    <row r="112" spans="1:15" x14ac:dyDescent="0.3">
      <c r="A112" s="19"/>
      <c r="B112" s="94"/>
      <c r="C112" s="95"/>
      <c r="D112" s="95"/>
      <c r="E112" s="96"/>
      <c r="F112" s="17"/>
      <c r="G112" s="18"/>
      <c r="H112" s="18"/>
      <c r="I112" s="10">
        <f t="shared" si="5"/>
        <v>0</v>
      </c>
    </row>
    <row r="113" spans="1:9" x14ac:dyDescent="0.3">
      <c r="A113" s="19"/>
      <c r="B113" s="94"/>
      <c r="C113" s="95"/>
      <c r="D113" s="95"/>
      <c r="E113" s="96"/>
      <c r="F113" s="17"/>
      <c r="G113" s="18"/>
      <c r="H113" s="18"/>
      <c r="I113" s="10">
        <f t="shared" si="5"/>
        <v>0</v>
      </c>
    </row>
    <row r="114" spans="1:9" x14ac:dyDescent="0.3">
      <c r="A114" s="19"/>
      <c r="B114" s="94"/>
      <c r="C114" s="95"/>
      <c r="D114" s="95"/>
      <c r="E114" s="96"/>
      <c r="F114" s="17"/>
      <c r="G114" s="18"/>
      <c r="H114" s="18"/>
      <c r="I114" s="10">
        <f t="shared" si="5"/>
        <v>0</v>
      </c>
    </row>
    <row r="115" spans="1:9" x14ac:dyDescent="0.3">
      <c r="A115" s="19"/>
      <c r="B115" s="94"/>
      <c r="C115" s="95"/>
      <c r="D115" s="95"/>
      <c r="E115" s="96"/>
      <c r="F115" s="17"/>
      <c r="G115" s="18"/>
      <c r="H115" s="18"/>
      <c r="I115" s="10">
        <f t="shared" si="5"/>
        <v>0</v>
      </c>
    </row>
    <row r="116" spans="1:9" x14ac:dyDescent="0.3">
      <c r="A116" s="19"/>
      <c r="B116" s="94"/>
      <c r="C116" s="95"/>
      <c r="D116" s="95"/>
      <c r="E116" s="96"/>
      <c r="F116" s="17"/>
      <c r="G116" s="18"/>
      <c r="H116" s="18"/>
      <c r="I116" s="10">
        <f t="shared" si="5"/>
        <v>0</v>
      </c>
    </row>
    <row r="117" spans="1:9" x14ac:dyDescent="0.3">
      <c r="A117" s="19"/>
      <c r="B117" s="94"/>
      <c r="C117" s="95"/>
      <c r="D117" s="95"/>
      <c r="E117" s="96"/>
      <c r="F117" s="17"/>
      <c r="G117" s="18"/>
      <c r="H117" s="18"/>
      <c r="I117" s="10">
        <f t="shared" si="5"/>
        <v>0</v>
      </c>
    </row>
    <row r="118" spans="1:9" x14ac:dyDescent="0.3">
      <c r="A118" s="19"/>
      <c r="B118" s="94"/>
      <c r="C118" s="95"/>
      <c r="D118" s="95"/>
      <c r="E118" s="96"/>
      <c r="F118" s="17"/>
      <c r="G118" s="18"/>
      <c r="H118" s="18"/>
      <c r="I118" s="10">
        <f t="shared" si="5"/>
        <v>0</v>
      </c>
    </row>
    <row r="119" spans="1:9" x14ac:dyDescent="0.3">
      <c r="A119" s="19"/>
      <c r="B119" s="94"/>
      <c r="C119" s="95"/>
      <c r="D119" s="95"/>
      <c r="E119" s="96"/>
      <c r="F119" s="17"/>
      <c r="G119" s="18"/>
      <c r="H119" s="18"/>
      <c r="I119" s="10">
        <f t="shared" si="5"/>
        <v>0</v>
      </c>
    </row>
    <row r="120" spans="1:9" x14ac:dyDescent="0.3">
      <c r="A120" s="19"/>
      <c r="B120" s="94"/>
      <c r="C120" s="95"/>
      <c r="D120" s="95"/>
      <c r="E120" s="96"/>
      <c r="F120" s="17"/>
      <c r="G120" s="18"/>
      <c r="H120" s="18"/>
      <c r="I120" s="10">
        <f t="shared" si="5"/>
        <v>0</v>
      </c>
    </row>
    <row r="121" spans="1:9" x14ac:dyDescent="0.3">
      <c r="A121" s="19"/>
      <c r="B121" s="94"/>
      <c r="C121" s="95"/>
      <c r="D121" s="95"/>
      <c r="E121" s="96"/>
      <c r="F121" s="17"/>
      <c r="G121" s="18"/>
      <c r="H121" s="18"/>
      <c r="I121" s="10">
        <f t="shared" si="5"/>
        <v>0</v>
      </c>
    </row>
    <row r="122" spans="1:9" x14ac:dyDescent="0.3">
      <c r="A122" s="19"/>
      <c r="B122" s="94"/>
      <c r="C122" s="95"/>
      <c r="D122" s="95"/>
      <c r="E122" s="96"/>
      <c r="F122" s="17"/>
      <c r="G122" s="18"/>
      <c r="H122" s="18"/>
      <c r="I122" s="10">
        <f t="shared" si="5"/>
        <v>0</v>
      </c>
    </row>
    <row r="123" spans="1:9" x14ac:dyDescent="0.3">
      <c r="A123" s="19"/>
      <c r="B123" s="94"/>
      <c r="C123" s="95"/>
      <c r="D123" s="95"/>
      <c r="E123" s="96"/>
      <c r="F123" s="17"/>
      <c r="G123" s="18"/>
      <c r="H123" s="18"/>
      <c r="I123" s="10">
        <f t="shared" si="5"/>
        <v>0</v>
      </c>
    </row>
    <row r="124" spans="1:9" x14ac:dyDescent="0.3">
      <c r="A124" s="19"/>
      <c r="B124" s="94"/>
      <c r="C124" s="95"/>
      <c r="D124" s="95"/>
      <c r="E124" s="96"/>
      <c r="F124" s="17"/>
      <c r="G124" s="18"/>
      <c r="H124" s="18"/>
      <c r="I124" s="10">
        <f t="shared" si="5"/>
        <v>0</v>
      </c>
    </row>
    <row r="125" spans="1:9" x14ac:dyDescent="0.3">
      <c r="A125" s="19"/>
      <c r="B125" s="94"/>
      <c r="C125" s="95"/>
      <c r="D125" s="95"/>
      <c r="E125" s="96"/>
      <c r="F125" s="17"/>
      <c r="G125" s="18"/>
      <c r="H125" s="18"/>
      <c r="I125" s="10">
        <f t="shared" si="5"/>
        <v>0</v>
      </c>
    </row>
    <row r="126" spans="1:9" x14ac:dyDescent="0.3">
      <c r="A126" s="19"/>
      <c r="B126" s="94"/>
      <c r="C126" s="95"/>
      <c r="D126" s="95"/>
      <c r="E126" s="96"/>
      <c r="F126" s="17"/>
      <c r="G126" s="18"/>
      <c r="H126" s="18"/>
      <c r="I126" s="10">
        <f t="shared" si="5"/>
        <v>0</v>
      </c>
    </row>
    <row r="127" spans="1:9" x14ac:dyDescent="0.3">
      <c r="A127" s="19"/>
      <c r="B127" s="94"/>
      <c r="C127" s="95"/>
      <c r="D127" s="95"/>
      <c r="E127" s="96"/>
      <c r="F127" s="17"/>
      <c r="G127" s="18"/>
      <c r="H127" s="18"/>
      <c r="I127" s="10">
        <f t="shared" si="5"/>
        <v>0</v>
      </c>
    </row>
    <row r="128" spans="1:9" x14ac:dyDescent="0.3">
      <c r="A128" s="19"/>
      <c r="B128" s="94"/>
      <c r="C128" s="95"/>
      <c r="D128" s="95"/>
      <c r="E128" s="96"/>
      <c r="F128" s="17"/>
      <c r="G128" s="18"/>
      <c r="H128" s="18"/>
      <c r="I128" s="10">
        <f t="shared" si="5"/>
        <v>0</v>
      </c>
    </row>
    <row r="129" spans="1:9" x14ac:dyDescent="0.3">
      <c r="A129" s="19"/>
      <c r="B129" s="94"/>
      <c r="C129" s="95"/>
      <c r="D129" s="95"/>
      <c r="E129" s="96"/>
      <c r="F129" s="17"/>
      <c r="G129" s="18"/>
      <c r="H129" s="18"/>
      <c r="I129" s="10">
        <f t="shared" si="5"/>
        <v>0</v>
      </c>
    </row>
    <row r="130" spans="1:9" x14ac:dyDescent="0.3">
      <c r="A130" s="19"/>
      <c r="B130" s="94"/>
      <c r="C130" s="95"/>
      <c r="D130" s="95"/>
      <c r="E130" s="96"/>
      <c r="F130" s="17"/>
      <c r="G130" s="18"/>
      <c r="H130" s="18"/>
      <c r="I130" s="10">
        <f t="shared" si="5"/>
        <v>0</v>
      </c>
    </row>
    <row r="131" spans="1:9" x14ac:dyDescent="0.3">
      <c r="A131" s="19"/>
      <c r="B131" s="94"/>
      <c r="C131" s="95"/>
      <c r="D131" s="95"/>
      <c r="E131" s="96"/>
      <c r="F131" s="17"/>
      <c r="G131" s="18"/>
      <c r="H131" s="18"/>
      <c r="I131" s="10">
        <f t="shared" si="5"/>
        <v>0</v>
      </c>
    </row>
    <row r="132" spans="1:9" x14ac:dyDescent="0.3">
      <c r="A132" s="19"/>
      <c r="B132" s="94"/>
      <c r="C132" s="95"/>
      <c r="D132" s="95"/>
      <c r="E132" s="96"/>
      <c r="F132" s="17"/>
      <c r="G132" s="18"/>
      <c r="H132" s="18"/>
      <c r="I132" s="10">
        <f t="shared" si="5"/>
        <v>0</v>
      </c>
    </row>
    <row r="133" spans="1:9" x14ac:dyDescent="0.3">
      <c r="A133" s="19"/>
      <c r="B133" s="94"/>
      <c r="C133" s="95"/>
      <c r="D133" s="95"/>
      <c r="E133" s="96"/>
      <c r="F133" s="17"/>
      <c r="G133" s="18"/>
      <c r="H133" s="18"/>
      <c r="I133" s="10">
        <f t="shared" si="5"/>
        <v>0</v>
      </c>
    </row>
    <row r="134" spans="1:9" x14ac:dyDescent="0.3">
      <c r="A134" s="19"/>
      <c r="B134" s="94"/>
      <c r="C134" s="95"/>
      <c r="D134" s="95"/>
      <c r="E134" s="96"/>
      <c r="F134" s="17"/>
      <c r="G134" s="18"/>
      <c r="H134" s="18"/>
      <c r="I134" s="10">
        <f t="shared" si="5"/>
        <v>0</v>
      </c>
    </row>
    <row r="135" spans="1:9" x14ac:dyDescent="0.3">
      <c r="A135" s="19"/>
      <c r="B135" s="94"/>
      <c r="C135" s="95"/>
      <c r="D135" s="95"/>
      <c r="E135" s="96"/>
      <c r="F135" s="17"/>
      <c r="G135" s="18"/>
      <c r="H135" s="18"/>
      <c r="I135" s="10">
        <f t="shared" si="5"/>
        <v>0</v>
      </c>
    </row>
    <row r="136" spans="1:9" x14ac:dyDescent="0.3">
      <c r="A136" s="19"/>
      <c r="B136" s="94"/>
      <c r="C136" s="95"/>
      <c r="D136" s="95"/>
      <c r="E136" s="96"/>
      <c r="F136" s="17"/>
      <c r="G136" s="18"/>
      <c r="H136" s="18"/>
      <c r="I136" s="10">
        <f t="shared" si="5"/>
        <v>0</v>
      </c>
    </row>
    <row r="137" spans="1:9" x14ac:dyDescent="0.3">
      <c r="A137" s="19"/>
      <c r="B137" s="94"/>
      <c r="C137" s="95"/>
      <c r="D137" s="95"/>
      <c r="E137" s="96"/>
      <c r="F137" s="17"/>
      <c r="G137" s="18"/>
      <c r="H137" s="18"/>
      <c r="I137" s="10">
        <f t="shared" si="5"/>
        <v>0</v>
      </c>
    </row>
    <row r="138" spans="1:9" x14ac:dyDescent="0.3">
      <c r="A138" s="19"/>
      <c r="B138" s="94"/>
      <c r="C138" s="95"/>
      <c r="D138" s="95"/>
      <c r="E138" s="96"/>
      <c r="F138" s="17"/>
      <c r="G138" s="18"/>
      <c r="H138" s="18"/>
      <c r="I138" s="10">
        <f t="shared" si="5"/>
        <v>0</v>
      </c>
    </row>
    <row r="139" spans="1:9" x14ac:dyDescent="0.3">
      <c r="A139" s="19"/>
      <c r="B139" s="94"/>
      <c r="C139" s="95"/>
      <c r="D139" s="95"/>
      <c r="E139" s="96"/>
      <c r="F139" s="17"/>
      <c r="G139" s="18"/>
      <c r="H139" s="18"/>
      <c r="I139" s="10">
        <f t="shared" si="5"/>
        <v>0</v>
      </c>
    </row>
    <row r="140" spans="1:9" x14ac:dyDescent="0.3">
      <c r="A140" s="19"/>
      <c r="B140" s="94"/>
      <c r="C140" s="95"/>
      <c r="D140" s="95"/>
      <c r="E140" s="96"/>
      <c r="F140" s="17"/>
      <c r="G140" s="18"/>
      <c r="H140" s="18"/>
      <c r="I140" s="10">
        <f t="shared" si="5"/>
        <v>0</v>
      </c>
    </row>
    <row r="141" spans="1:9" x14ac:dyDescent="0.3">
      <c r="A141" s="19"/>
      <c r="B141" s="94"/>
      <c r="C141" s="95"/>
      <c r="D141" s="95"/>
      <c r="E141" s="96"/>
      <c r="F141" s="17"/>
      <c r="G141" s="18"/>
      <c r="H141" s="18"/>
      <c r="I141" s="10">
        <f t="shared" si="5"/>
        <v>0</v>
      </c>
    </row>
    <row r="142" spans="1:9" x14ac:dyDescent="0.3">
      <c r="A142" s="19"/>
      <c r="B142" s="94"/>
      <c r="C142" s="95"/>
      <c r="D142" s="95"/>
      <c r="E142" s="96"/>
      <c r="F142" s="17"/>
      <c r="G142" s="18"/>
      <c r="H142" s="18"/>
      <c r="I142" s="10">
        <f t="shared" si="5"/>
        <v>0</v>
      </c>
    </row>
    <row r="143" spans="1:9" x14ac:dyDescent="0.3">
      <c r="A143" s="19"/>
      <c r="B143" s="94"/>
      <c r="C143" s="95"/>
      <c r="D143" s="95"/>
      <c r="E143" s="96"/>
      <c r="F143" s="17"/>
      <c r="G143" s="18"/>
      <c r="H143" s="18"/>
      <c r="I143" s="10">
        <f t="shared" si="5"/>
        <v>0</v>
      </c>
    </row>
    <row r="144" spans="1:9" x14ac:dyDescent="0.3">
      <c r="A144" s="19"/>
      <c r="B144" s="94"/>
      <c r="C144" s="95"/>
      <c r="D144" s="95"/>
      <c r="E144" s="96"/>
      <c r="F144" s="17"/>
      <c r="G144" s="18"/>
      <c r="H144" s="18"/>
      <c r="I144" s="10">
        <f t="shared" si="5"/>
        <v>0</v>
      </c>
    </row>
    <row r="145" spans="1:9" x14ac:dyDescent="0.3">
      <c r="A145" s="19"/>
      <c r="B145" s="94"/>
      <c r="C145" s="95"/>
      <c r="D145" s="95"/>
      <c r="E145" s="96"/>
      <c r="F145" s="17"/>
      <c r="G145" s="18"/>
      <c r="H145" s="18"/>
      <c r="I145" s="10">
        <f t="shared" si="5"/>
        <v>0</v>
      </c>
    </row>
    <row r="146" spans="1:9" x14ac:dyDescent="0.3">
      <c r="A146" s="19"/>
      <c r="B146" s="94"/>
      <c r="C146" s="95"/>
      <c r="D146" s="95"/>
      <c r="E146" s="96"/>
      <c r="F146" s="17"/>
      <c r="G146" s="18"/>
      <c r="H146" s="18"/>
      <c r="I146" s="10">
        <f t="shared" si="5"/>
        <v>0</v>
      </c>
    </row>
    <row r="147" spans="1:9" x14ac:dyDescent="0.3">
      <c r="A147" s="19"/>
      <c r="B147" s="94"/>
      <c r="C147" s="95"/>
      <c r="D147" s="95"/>
      <c r="E147" s="96"/>
      <c r="F147" s="17"/>
      <c r="G147" s="18"/>
      <c r="H147" s="18"/>
      <c r="I147" s="10">
        <f t="shared" si="5"/>
        <v>0</v>
      </c>
    </row>
    <row r="148" spans="1:9" x14ac:dyDescent="0.3">
      <c r="A148" s="19"/>
      <c r="B148" s="94"/>
      <c r="C148" s="95"/>
      <c r="D148" s="95"/>
      <c r="E148" s="96"/>
      <c r="F148" s="17"/>
      <c r="G148" s="18"/>
      <c r="H148" s="18"/>
      <c r="I148" s="10">
        <f t="shared" si="5"/>
        <v>0</v>
      </c>
    </row>
    <row r="149" spans="1:9" x14ac:dyDescent="0.3">
      <c r="A149" s="19"/>
      <c r="B149" s="94"/>
      <c r="C149" s="95"/>
      <c r="D149" s="95"/>
      <c r="E149" s="96"/>
      <c r="F149" s="17"/>
      <c r="G149" s="18"/>
      <c r="H149" s="18"/>
      <c r="I149" s="10">
        <f t="shared" si="5"/>
        <v>0</v>
      </c>
    </row>
    <row r="150" spans="1:9" x14ac:dyDescent="0.3">
      <c r="A150" s="19"/>
      <c r="B150" s="94"/>
      <c r="C150" s="95"/>
      <c r="D150" s="95"/>
      <c r="E150" s="96"/>
      <c r="F150" s="17"/>
      <c r="G150" s="18"/>
      <c r="H150" s="18"/>
      <c r="I150" s="10">
        <f t="shared" si="5"/>
        <v>0</v>
      </c>
    </row>
    <row r="151" spans="1:9" x14ac:dyDescent="0.3">
      <c r="A151" s="19"/>
      <c r="B151" s="94"/>
      <c r="C151" s="95"/>
      <c r="D151" s="95"/>
      <c r="E151" s="96"/>
      <c r="F151" s="17"/>
      <c r="G151" s="18"/>
      <c r="H151" s="18"/>
      <c r="I151" s="10">
        <f t="shared" si="5"/>
        <v>0</v>
      </c>
    </row>
    <row r="152" spans="1:9" x14ac:dyDescent="0.3">
      <c r="A152" s="19"/>
      <c r="B152" s="94"/>
      <c r="C152" s="95"/>
      <c r="D152" s="95"/>
      <c r="E152" s="96"/>
      <c r="F152" s="17"/>
      <c r="G152" s="18"/>
      <c r="H152" s="18"/>
      <c r="I152" s="10">
        <f t="shared" si="5"/>
        <v>0</v>
      </c>
    </row>
    <row r="153" spans="1:9" x14ac:dyDescent="0.3">
      <c r="A153" s="19"/>
      <c r="B153" s="94"/>
      <c r="C153" s="95"/>
      <c r="D153" s="95"/>
      <c r="E153" s="96"/>
      <c r="F153" s="17"/>
      <c r="G153" s="18"/>
      <c r="H153" s="18"/>
      <c r="I153" s="10">
        <f t="shared" si="5"/>
        <v>0</v>
      </c>
    </row>
    <row r="154" spans="1:9" x14ac:dyDescent="0.3">
      <c r="A154" s="19"/>
      <c r="B154" s="94"/>
      <c r="C154" s="95"/>
      <c r="D154" s="95"/>
      <c r="E154" s="96"/>
      <c r="F154" s="17"/>
      <c r="G154" s="18"/>
      <c r="H154" s="18"/>
      <c r="I154" s="10">
        <f t="shared" si="5"/>
        <v>0</v>
      </c>
    </row>
    <row r="155" spans="1:9" x14ac:dyDescent="0.3">
      <c r="A155" s="19"/>
      <c r="B155" s="94"/>
      <c r="C155" s="95"/>
      <c r="D155" s="95"/>
      <c r="E155" s="96"/>
      <c r="F155" s="17"/>
      <c r="G155" s="18"/>
      <c r="H155" s="18"/>
      <c r="I155" s="10">
        <f t="shared" si="5"/>
        <v>0</v>
      </c>
    </row>
    <row r="156" spans="1:9" x14ac:dyDescent="0.3">
      <c r="A156" s="19"/>
      <c r="B156" s="94"/>
      <c r="C156" s="95"/>
      <c r="D156" s="95"/>
      <c r="E156" s="96"/>
      <c r="F156" s="17"/>
      <c r="G156" s="18"/>
      <c r="H156" s="18"/>
      <c r="I156" s="10">
        <f t="shared" si="5"/>
        <v>0</v>
      </c>
    </row>
    <row r="157" spans="1:9" x14ac:dyDescent="0.3">
      <c r="A157" s="19"/>
      <c r="B157" s="94"/>
      <c r="C157" s="95"/>
      <c r="D157" s="95"/>
      <c r="E157" s="96"/>
      <c r="F157" s="17"/>
      <c r="G157" s="18"/>
      <c r="H157" s="18"/>
      <c r="I157" s="10">
        <f t="shared" si="5"/>
        <v>0</v>
      </c>
    </row>
    <row r="158" spans="1:9" x14ac:dyDescent="0.3">
      <c r="A158" s="19"/>
      <c r="B158" s="94"/>
      <c r="C158" s="95"/>
      <c r="D158" s="95"/>
      <c r="E158" s="96"/>
      <c r="F158" s="17"/>
      <c r="G158" s="18"/>
      <c r="H158" s="18"/>
      <c r="I158" s="10">
        <f t="shared" si="5"/>
        <v>0</v>
      </c>
    </row>
    <row r="159" spans="1:9" x14ac:dyDescent="0.3">
      <c r="A159" s="19"/>
      <c r="B159" s="94"/>
      <c r="C159" s="95"/>
      <c r="D159" s="95"/>
      <c r="E159" s="96"/>
      <c r="F159" s="17"/>
      <c r="G159" s="18"/>
      <c r="H159" s="18"/>
      <c r="I159" s="10">
        <f t="shared" si="5"/>
        <v>0</v>
      </c>
    </row>
    <row r="160" spans="1:9" x14ac:dyDescent="0.3">
      <c r="A160" s="19"/>
      <c r="B160" s="94"/>
      <c r="C160" s="95"/>
      <c r="D160" s="95"/>
      <c r="E160" s="96"/>
      <c r="F160" s="17"/>
      <c r="G160" s="18"/>
      <c r="H160" s="18"/>
      <c r="I160" s="10">
        <f t="shared" si="5"/>
        <v>0</v>
      </c>
    </row>
    <row r="161" spans="1:9" x14ac:dyDescent="0.3">
      <c r="A161" s="19"/>
      <c r="B161" s="94"/>
      <c r="C161" s="95"/>
      <c r="D161" s="95"/>
      <c r="E161" s="96"/>
      <c r="F161" s="17"/>
      <c r="G161" s="18"/>
      <c r="H161" s="18"/>
      <c r="I161" s="10">
        <f t="shared" si="5"/>
        <v>0</v>
      </c>
    </row>
    <row r="162" spans="1:9" x14ac:dyDescent="0.3">
      <c r="A162" s="19"/>
      <c r="B162" s="94"/>
      <c r="C162" s="95"/>
      <c r="D162" s="95"/>
      <c r="E162" s="96"/>
      <c r="F162" s="17"/>
      <c r="G162" s="18"/>
      <c r="H162" s="18"/>
      <c r="I162" s="10">
        <f t="shared" si="5"/>
        <v>0</v>
      </c>
    </row>
    <row r="163" spans="1:9" x14ac:dyDescent="0.3">
      <c r="A163" s="19"/>
      <c r="B163" s="94"/>
      <c r="C163" s="95"/>
      <c r="D163" s="95"/>
      <c r="E163" s="96"/>
      <c r="F163" s="17"/>
      <c r="G163" s="18"/>
      <c r="H163" s="18"/>
      <c r="I163" s="10">
        <f t="shared" si="5"/>
        <v>0</v>
      </c>
    </row>
    <row r="164" spans="1:9" x14ac:dyDescent="0.3">
      <c r="A164" s="19"/>
      <c r="B164" s="94"/>
      <c r="C164" s="95"/>
      <c r="D164" s="95"/>
      <c r="E164" s="96"/>
      <c r="F164" s="17"/>
      <c r="G164" s="18"/>
      <c r="H164" s="18"/>
      <c r="I164" s="10">
        <f t="shared" si="5"/>
        <v>0</v>
      </c>
    </row>
    <row r="165" spans="1:9" x14ac:dyDescent="0.3">
      <c r="A165" s="19"/>
      <c r="B165" s="94"/>
      <c r="C165" s="95"/>
      <c r="D165" s="95"/>
      <c r="E165" s="96"/>
      <c r="F165" s="17"/>
      <c r="G165" s="18"/>
      <c r="H165" s="18"/>
      <c r="I165" s="10">
        <f t="shared" si="5"/>
        <v>0</v>
      </c>
    </row>
    <row r="166" spans="1:9" x14ac:dyDescent="0.3">
      <c r="A166" s="19"/>
      <c r="B166" s="94"/>
      <c r="C166" s="95"/>
      <c r="D166" s="95"/>
      <c r="E166" s="96"/>
      <c r="F166" s="17"/>
      <c r="G166" s="18"/>
      <c r="H166" s="18"/>
      <c r="I166" s="10">
        <f t="shared" si="5"/>
        <v>0</v>
      </c>
    </row>
    <row r="167" spans="1:9" x14ac:dyDescent="0.3">
      <c r="A167" s="19"/>
      <c r="B167" s="94"/>
      <c r="C167" s="95"/>
      <c r="D167" s="95"/>
      <c r="E167" s="96"/>
      <c r="F167" s="17"/>
      <c r="G167" s="18"/>
      <c r="H167" s="18"/>
      <c r="I167" s="10">
        <f t="shared" si="5"/>
        <v>0</v>
      </c>
    </row>
    <row r="168" spans="1:9" x14ac:dyDescent="0.3">
      <c r="A168" s="19"/>
      <c r="B168" s="94"/>
      <c r="C168" s="95"/>
      <c r="D168" s="95"/>
      <c r="E168" s="96"/>
      <c r="F168" s="17"/>
      <c r="G168" s="18"/>
      <c r="H168" s="18"/>
      <c r="I168" s="10">
        <f t="shared" ref="I168:I205" si="6">IF(I167="","",I167+G168-H168)</f>
        <v>0</v>
      </c>
    </row>
    <row r="169" spans="1:9" x14ac:dyDescent="0.3">
      <c r="A169" s="19"/>
      <c r="B169" s="94"/>
      <c r="C169" s="95"/>
      <c r="D169" s="95"/>
      <c r="E169" s="96"/>
      <c r="F169" s="17"/>
      <c r="G169" s="18"/>
      <c r="H169" s="18"/>
      <c r="I169" s="10">
        <f t="shared" si="6"/>
        <v>0</v>
      </c>
    </row>
    <row r="170" spans="1:9" x14ac:dyDescent="0.3">
      <c r="A170" s="19"/>
      <c r="B170" s="94"/>
      <c r="C170" s="95"/>
      <c r="D170" s="95"/>
      <c r="E170" s="96"/>
      <c r="F170" s="17"/>
      <c r="G170" s="18"/>
      <c r="H170" s="18"/>
      <c r="I170" s="10">
        <f t="shared" si="6"/>
        <v>0</v>
      </c>
    </row>
    <row r="171" spans="1:9" x14ac:dyDescent="0.3">
      <c r="A171" s="19"/>
      <c r="B171" s="94"/>
      <c r="C171" s="95"/>
      <c r="D171" s="95"/>
      <c r="E171" s="96"/>
      <c r="F171" s="17"/>
      <c r="G171" s="18"/>
      <c r="H171" s="18"/>
      <c r="I171" s="10">
        <f t="shared" si="6"/>
        <v>0</v>
      </c>
    </row>
    <row r="172" spans="1:9" x14ac:dyDescent="0.3">
      <c r="A172" s="19"/>
      <c r="B172" s="94"/>
      <c r="C172" s="95"/>
      <c r="D172" s="95"/>
      <c r="E172" s="96"/>
      <c r="F172" s="17"/>
      <c r="G172" s="18"/>
      <c r="H172" s="18"/>
      <c r="I172" s="10">
        <f t="shared" si="6"/>
        <v>0</v>
      </c>
    </row>
    <row r="173" spans="1:9" x14ac:dyDescent="0.3">
      <c r="A173" s="19"/>
      <c r="B173" s="94"/>
      <c r="C173" s="95"/>
      <c r="D173" s="95"/>
      <c r="E173" s="96"/>
      <c r="F173" s="17"/>
      <c r="G173" s="18"/>
      <c r="H173" s="18"/>
      <c r="I173" s="10">
        <f t="shared" si="6"/>
        <v>0</v>
      </c>
    </row>
    <row r="174" spans="1:9" x14ac:dyDescent="0.3">
      <c r="A174" s="19"/>
      <c r="B174" s="94"/>
      <c r="C174" s="95"/>
      <c r="D174" s="95"/>
      <c r="E174" s="96"/>
      <c r="F174" s="17"/>
      <c r="G174" s="18"/>
      <c r="H174" s="18"/>
      <c r="I174" s="10">
        <f t="shared" si="6"/>
        <v>0</v>
      </c>
    </row>
    <row r="175" spans="1:9" x14ac:dyDescent="0.3">
      <c r="A175" s="19"/>
      <c r="B175" s="94"/>
      <c r="C175" s="95"/>
      <c r="D175" s="95"/>
      <c r="E175" s="96"/>
      <c r="F175" s="17"/>
      <c r="G175" s="18"/>
      <c r="H175" s="18"/>
      <c r="I175" s="10">
        <f t="shared" si="6"/>
        <v>0</v>
      </c>
    </row>
    <row r="176" spans="1:9" x14ac:dyDescent="0.3">
      <c r="A176" s="19"/>
      <c r="B176" s="94"/>
      <c r="C176" s="95"/>
      <c r="D176" s="95"/>
      <c r="E176" s="96"/>
      <c r="F176" s="17"/>
      <c r="G176" s="18"/>
      <c r="H176" s="18"/>
      <c r="I176" s="10">
        <f t="shared" si="6"/>
        <v>0</v>
      </c>
    </row>
    <row r="177" spans="1:9" x14ac:dyDescent="0.3">
      <c r="A177" s="19"/>
      <c r="B177" s="94"/>
      <c r="C177" s="95"/>
      <c r="D177" s="95"/>
      <c r="E177" s="96"/>
      <c r="F177" s="17"/>
      <c r="G177" s="18"/>
      <c r="H177" s="18"/>
      <c r="I177" s="10">
        <f t="shared" si="6"/>
        <v>0</v>
      </c>
    </row>
    <row r="178" spans="1:9" x14ac:dyDescent="0.3">
      <c r="A178" s="19"/>
      <c r="B178" s="94"/>
      <c r="C178" s="95"/>
      <c r="D178" s="95"/>
      <c r="E178" s="96"/>
      <c r="F178" s="17"/>
      <c r="G178" s="18"/>
      <c r="H178" s="18"/>
      <c r="I178" s="10">
        <f t="shared" si="6"/>
        <v>0</v>
      </c>
    </row>
    <row r="179" spans="1:9" x14ac:dyDescent="0.3">
      <c r="A179" s="19"/>
      <c r="B179" s="94"/>
      <c r="C179" s="95"/>
      <c r="D179" s="95"/>
      <c r="E179" s="96"/>
      <c r="F179" s="17"/>
      <c r="G179" s="18"/>
      <c r="H179" s="18"/>
      <c r="I179" s="10">
        <f t="shared" si="6"/>
        <v>0</v>
      </c>
    </row>
    <row r="180" spans="1:9" x14ac:dyDescent="0.3">
      <c r="A180" s="19"/>
      <c r="B180" s="94"/>
      <c r="C180" s="95"/>
      <c r="D180" s="95"/>
      <c r="E180" s="96"/>
      <c r="F180" s="17"/>
      <c r="G180" s="18"/>
      <c r="H180" s="18"/>
      <c r="I180" s="10">
        <f t="shared" si="6"/>
        <v>0</v>
      </c>
    </row>
    <row r="181" spans="1:9" x14ac:dyDescent="0.3">
      <c r="A181" s="19"/>
      <c r="B181" s="94"/>
      <c r="C181" s="95"/>
      <c r="D181" s="95"/>
      <c r="E181" s="96"/>
      <c r="F181" s="17"/>
      <c r="G181" s="18"/>
      <c r="H181" s="18"/>
      <c r="I181" s="10">
        <f t="shared" si="6"/>
        <v>0</v>
      </c>
    </row>
    <row r="182" spans="1:9" x14ac:dyDescent="0.3">
      <c r="A182" s="19"/>
      <c r="B182" s="94"/>
      <c r="C182" s="95"/>
      <c r="D182" s="95"/>
      <c r="E182" s="96"/>
      <c r="F182" s="17"/>
      <c r="G182" s="18"/>
      <c r="H182" s="18"/>
      <c r="I182" s="10">
        <f t="shared" si="6"/>
        <v>0</v>
      </c>
    </row>
    <row r="183" spans="1:9" x14ac:dyDescent="0.3">
      <c r="A183" s="19"/>
      <c r="B183" s="94"/>
      <c r="C183" s="95"/>
      <c r="D183" s="95"/>
      <c r="E183" s="96"/>
      <c r="F183" s="17"/>
      <c r="G183" s="18"/>
      <c r="H183" s="18"/>
      <c r="I183" s="10">
        <f t="shared" si="6"/>
        <v>0</v>
      </c>
    </row>
    <row r="184" spans="1:9" x14ac:dyDescent="0.3">
      <c r="A184" s="19"/>
      <c r="B184" s="94"/>
      <c r="C184" s="95"/>
      <c r="D184" s="95"/>
      <c r="E184" s="96"/>
      <c r="F184" s="17"/>
      <c r="G184" s="18"/>
      <c r="H184" s="18"/>
      <c r="I184" s="10">
        <f t="shared" si="6"/>
        <v>0</v>
      </c>
    </row>
    <row r="185" spans="1:9" x14ac:dyDescent="0.3">
      <c r="A185" s="19"/>
      <c r="B185" s="94"/>
      <c r="C185" s="95"/>
      <c r="D185" s="95"/>
      <c r="E185" s="96"/>
      <c r="F185" s="17"/>
      <c r="G185" s="18"/>
      <c r="H185" s="18"/>
      <c r="I185" s="10">
        <f t="shared" si="6"/>
        <v>0</v>
      </c>
    </row>
    <row r="186" spans="1:9" x14ac:dyDescent="0.3">
      <c r="A186" s="19"/>
      <c r="B186" s="94"/>
      <c r="C186" s="95"/>
      <c r="D186" s="95"/>
      <c r="E186" s="96"/>
      <c r="F186" s="17"/>
      <c r="G186" s="18"/>
      <c r="H186" s="18"/>
      <c r="I186" s="10">
        <f t="shared" si="6"/>
        <v>0</v>
      </c>
    </row>
    <row r="187" spans="1:9" x14ac:dyDescent="0.3">
      <c r="A187" s="19"/>
      <c r="B187" s="94"/>
      <c r="C187" s="95"/>
      <c r="D187" s="95"/>
      <c r="E187" s="96"/>
      <c r="F187" s="17"/>
      <c r="G187" s="18"/>
      <c r="H187" s="18"/>
      <c r="I187" s="10">
        <f t="shared" si="6"/>
        <v>0</v>
      </c>
    </row>
    <row r="188" spans="1:9" x14ac:dyDescent="0.3">
      <c r="A188" s="19"/>
      <c r="B188" s="94"/>
      <c r="C188" s="95"/>
      <c r="D188" s="95"/>
      <c r="E188" s="96"/>
      <c r="F188" s="17"/>
      <c r="G188" s="18"/>
      <c r="H188" s="18"/>
      <c r="I188" s="10">
        <f t="shared" si="6"/>
        <v>0</v>
      </c>
    </row>
    <row r="189" spans="1:9" x14ac:dyDescent="0.3">
      <c r="A189" s="19"/>
      <c r="B189" s="94"/>
      <c r="C189" s="95"/>
      <c r="D189" s="95"/>
      <c r="E189" s="96"/>
      <c r="F189" s="17"/>
      <c r="G189" s="18"/>
      <c r="H189" s="18"/>
      <c r="I189" s="10">
        <f t="shared" si="6"/>
        <v>0</v>
      </c>
    </row>
    <row r="190" spans="1:9" x14ac:dyDescent="0.3">
      <c r="A190" s="19"/>
      <c r="B190" s="94"/>
      <c r="C190" s="95"/>
      <c r="D190" s="95"/>
      <c r="E190" s="96"/>
      <c r="F190" s="17"/>
      <c r="G190" s="18"/>
      <c r="H190" s="18"/>
      <c r="I190" s="10">
        <f t="shared" si="6"/>
        <v>0</v>
      </c>
    </row>
    <row r="191" spans="1:9" x14ac:dyDescent="0.3">
      <c r="A191" s="19"/>
      <c r="B191" s="94"/>
      <c r="C191" s="95"/>
      <c r="D191" s="95"/>
      <c r="E191" s="96"/>
      <c r="F191" s="17"/>
      <c r="G191" s="18"/>
      <c r="H191" s="18"/>
      <c r="I191" s="10">
        <f t="shared" si="6"/>
        <v>0</v>
      </c>
    </row>
    <row r="192" spans="1:9" x14ac:dyDescent="0.3">
      <c r="A192" s="19"/>
      <c r="B192" s="94"/>
      <c r="C192" s="95"/>
      <c r="D192" s="95"/>
      <c r="E192" s="96"/>
      <c r="F192" s="17"/>
      <c r="G192" s="18"/>
      <c r="H192" s="18"/>
      <c r="I192" s="10">
        <f t="shared" si="6"/>
        <v>0</v>
      </c>
    </row>
    <row r="193" spans="1:9" x14ac:dyDescent="0.3">
      <c r="A193" s="19"/>
      <c r="B193" s="94"/>
      <c r="C193" s="95"/>
      <c r="D193" s="95"/>
      <c r="E193" s="96"/>
      <c r="F193" s="17"/>
      <c r="G193" s="18"/>
      <c r="H193" s="18"/>
      <c r="I193" s="10">
        <f t="shared" si="6"/>
        <v>0</v>
      </c>
    </row>
    <row r="194" spans="1:9" x14ac:dyDescent="0.3">
      <c r="A194" s="19"/>
      <c r="B194" s="94"/>
      <c r="C194" s="95"/>
      <c r="D194" s="95"/>
      <c r="E194" s="96"/>
      <c r="F194" s="17"/>
      <c r="G194" s="18"/>
      <c r="H194" s="18"/>
      <c r="I194" s="10">
        <f t="shared" si="6"/>
        <v>0</v>
      </c>
    </row>
    <row r="195" spans="1:9" x14ac:dyDescent="0.3">
      <c r="A195" s="19"/>
      <c r="B195" s="94"/>
      <c r="C195" s="95"/>
      <c r="D195" s="95"/>
      <c r="E195" s="96"/>
      <c r="F195" s="17"/>
      <c r="G195" s="18"/>
      <c r="H195" s="18"/>
      <c r="I195" s="10">
        <f t="shared" si="6"/>
        <v>0</v>
      </c>
    </row>
    <row r="196" spans="1:9" x14ac:dyDescent="0.3">
      <c r="A196" s="19"/>
      <c r="B196" s="94"/>
      <c r="C196" s="95"/>
      <c r="D196" s="95"/>
      <c r="E196" s="96"/>
      <c r="F196" s="17"/>
      <c r="G196" s="18"/>
      <c r="H196" s="18"/>
      <c r="I196" s="10">
        <f t="shared" si="6"/>
        <v>0</v>
      </c>
    </row>
    <row r="197" spans="1:9" x14ac:dyDescent="0.3">
      <c r="A197" s="19"/>
      <c r="B197" s="94"/>
      <c r="C197" s="95"/>
      <c r="D197" s="95"/>
      <c r="E197" s="96"/>
      <c r="F197" s="17"/>
      <c r="G197" s="18"/>
      <c r="H197" s="18"/>
      <c r="I197" s="10">
        <f t="shared" si="6"/>
        <v>0</v>
      </c>
    </row>
    <row r="198" spans="1:9" x14ac:dyDescent="0.3">
      <c r="A198" s="19"/>
      <c r="B198" s="94"/>
      <c r="C198" s="95"/>
      <c r="D198" s="95"/>
      <c r="E198" s="96"/>
      <c r="F198" s="17"/>
      <c r="G198" s="18"/>
      <c r="H198" s="18"/>
      <c r="I198" s="10">
        <f t="shared" si="6"/>
        <v>0</v>
      </c>
    </row>
    <row r="199" spans="1:9" x14ac:dyDescent="0.3">
      <c r="A199" s="19"/>
      <c r="B199" s="94"/>
      <c r="C199" s="95"/>
      <c r="D199" s="95"/>
      <c r="E199" s="96"/>
      <c r="F199" s="17"/>
      <c r="G199" s="18"/>
      <c r="H199" s="18"/>
      <c r="I199" s="10">
        <f t="shared" si="6"/>
        <v>0</v>
      </c>
    </row>
    <row r="200" spans="1:9" x14ac:dyDescent="0.3">
      <c r="A200" s="19"/>
      <c r="B200" s="94"/>
      <c r="C200" s="95"/>
      <c r="D200" s="95"/>
      <c r="E200" s="96"/>
      <c r="F200" s="17"/>
      <c r="G200" s="18"/>
      <c r="H200" s="18"/>
      <c r="I200" s="10">
        <f t="shared" si="6"/>
        <v>0</v>
      </c>
    </row>
    <row r="201" spans="1:9" x14ac:dyDescent="0.3">
      <c r="A201" s="19"/>
      <c r="B201" s="94"/>
      <c r="C201" s="95"/>
      <c r="D201" s="95"/>
      <c r="E201" s="96"/>
      <c r="F201" s="17"/>
      <c r="G201" s="18"/>
      <c r="H201" s="18"/>
      <c r="I201" s="10">
        <f t="shared" si="6"/>
        <v>0</v>
      </c>
    </row>
    <row r="202" spans="1:9" x14ac:dyDescent="0.3">
      <c r="A202" s="19"/>
      <c r="B202" s="94"/>
      <c r="C202" s="95"/>
      <c r="D202" s="95"/>
      <c r="E202" s="96"/>
      <c r="F202" s="17"/>
      <c r="G202" s="18"/>
      <c r="H202" s="18"/>
      <c r="I202" s="10">
        <f t="shared" si="6"/>
        <v>0</v>
      </c>
    </row>
    <row r="203" spans="1:9" x14ac:dyDescent="0.3">
      <c r="A203" s="19"/>
      <c r="B203" s="94"/>
      <c r="C203" s="95"/>
      <c r="D203" s="95"/>
      <c r="E203" s="96"/>
      <c r="F203" s="17"/>
      <c r="G203" s="18"/>
      <c r="H203" s="18"/>
      <c r="I203" s="10">
        <f t="shared" si="6"/>
        <v>0</v>
      </c>
    </row>
    <row r="204" spans="1:9" x14ac:dyDescent="0.3">
      <c r="A204" s="19"/>
      <c r="B204" s="94"/>
      <c r="C204" s="95"/>
      <c r="D204" s="95"/>
      <c r="E204" s="96"/>
      <c r="F204" s="17"/>
      <c r="G204" s="18"/>
      <c r="H204" s="18"/>
      <c r="I204" s="10">
        <f t="shared" si="6"/>
        <v>0</v>
      </c>
    </row>
    <row r="205" spans="1:9" x14ac:dyDescent="0.3">
      <c r="A205" s="19"/>
      <c r="B205" s="94"/>
      <c r="C205" s="95"/>
      <c r="D205" s="95"/>
      <c r="E205" s="96"/>
      <c r="F205" s="17"/>
      <c r="G205" s="18"/>
      <c r="H205" s="18"/>
      <c r="I205" s="10">
        <f t="shared" si="6"/>
        <v>0</v>
      </c>
    </row>
  </sheetData>
  <sheetProtection selectLockedCells="1" autoFilter="0"/>
  <autoFilter ref="A6:I103" xr:uid="{00000000-0009-0000-0000-000002000000}">
    <filterColumn colId="1" showButton="0"/>
    <filterColumn colId="2" showButton="0"/>
    <filterColumn colId="3" showButton="0"/>
  </autoFilter>
  <sortState xmlns:xlrd2="http://schemas.microsoft.com/office/spreadsheetml/2017/richdata2" ref="J5:L23">
    <sortCondition ref="L5:L23"/>
  </sortState>
  <customSheetViews>
    <customSheetView guid="{310AB794-A22E-4E51-BB26-238F7C5488C9}" showPageBreaks="1" view="pageLayout">
      <selection activeCell="F6" sqref="F6:F142"/>
      <colBreaks count="2" manualBreakCount="2">
        <brk id="9" max="1048575" man="1"/>
        <brk id="18" max="1048575" man="1"/>
      </colBreaks>
      <pageMargins left="0.7" right="0.7" top="0.75" bottom="0.75" header="0.3" footer="0.3"/>
      <pageSetup orientation="landscape" r:id="rId1"/>
      <headerFooter>
        <oddHeader>&amp;C&amp;"-,Bold"Detail Account Record of Troop/Group Funds</oddHeader>
      </headerFooter>
    </customSheetView>
  </customSheetViews>
  <mergeCells count="205">
    <mergeCell ref="J27:L35"/>
    <mergeCell ref="B15:E15"/>
    <mergeCell ref="B16:E16"/>
    <mergeCell ref="J6:L6"/>
    <mergeCell ref="B93:E93"/>
    <mergeCell ref="B94:E94"/>
    <mergeCell ref="B95:E95"/>
    <mergeCell ref="B89:E89"/>
    <mergeCell ref="B90:E90"/>
    <mergeCell ref="B91:E91"/>
    <mergeCell ref="B92:E92"/>
    <mergeCell ref="B75:E75"/>
    <mergeCell ref="B76:E76"/>
    <mergeCell ref="B77:E77"/>
    <mergeCell ref="B78:E78"/>
    <mergeCell ref="B79:E79"/>
    <mergeCell ref="B80:E80"/>
    <mergeCell ref="B69:E69"/>
    <mergeCell ref="B70:E70"/>
    <mergeCell ref="B71:E71"/>
    <mergeCell ref="B72:E72"/>
    <mergeCell ref="B73:E73"/>
    <mergeCell ref="B74:E74"/>
    <mergeCell ref="B63:E63"/>
    <mergeCell ref="B64:E64"/>
    <mergeCell ref="B102:E102"/>
    <mergeCell ref="B103:E103"/>
    <mergeCell ref="B81:E81"/>
    <mergeCell ref="B82:E82"/>
    <mergeCell ref="B83:E83"/>
    <mergeCell ref="B84:E84"/>
    <mergeCell ref="B85:E85"/>
    <mergeCell ref="B86:E86"/>
    <mergeCell ref="B87:E87"/>
    <mergeCell ref="B88:E88"/>
    <mergeCell ref="B96:E96"/>
    <mergeCell ref="B97:E97"/>
    <mergeCell ref="B98:E98"/>
    <mergeCell ref="B99:E99"/>
    <mergeCell ref="B100:E100"/>
    <mergeCell ref="B101:E101"/>
    <mergeCell ref="B65:E65"/>
    <mergeCell ref="B66:E66"/>
    <mergeCell ref="B67:E67"/>
    <mergeCell ref="B68:E68"/>
    <mergeCell ref="B57:E57"/>
    <mergeCell ref="B58:E58"/>
    <mergeCell ref="B59:E59"/>
    <mergeCell ref="B60:E60"/>
    <mergeCell ref="B61:E61"/>
    <mergeCell ref="B62:E62"/>
    <mergeCell ref="B51:E51"/>
    <mergeCell ref="B52:E52"/>
    <mergeCell ref="B53:E53"/>
    <mergeCell ref="B54:E54"/>
    <mergeCell ref="B55:E55"/>
    <mergeCell ref="B56:E56"/>
    <mergeCell ref="B45:E45"/>
    <mergeCell ref="B46:E46"/>
    <mergeCell ref="B47:E47"/>
    <mergeCell ref="B48:E48"/>
    <mergeCell ref="B49:E49"/>
    <mergeCell ref="B50:E50"/>
    <mergeCell ref="B40:E40"/>
    <mergeCell ref="B41:E41"/>
    <mergeCell ref="B42:E42"/>
    <mergeCell ref="B43:E43"/>
    <mergeCell ref="B44:E44"/>
    <mergeCell ref="B39:E39"/>
    <mergeCell ref="B104:E104"/>
    <mergeCell ref="B105:E105"/>
    <mergeCell ref="B106:E106"/>
    <mergeCell ref="B107:E107"/>
    <mergeCell ref="B108:E108"/>
    <mergeCell ref="B109:E109"/>
    <mergeCell ref="B10:E10"/>
    <mergeCell ref="B11:E11"/>
    <mergeCell ref="B30:E30"/>
    <mergeCell ref="B33:E33"/>
    <mergeCell ref="B34:E34"/>
    <mergeCell ref="B35:E35"/>
    <mergeCell ref="B36:E36"/>
    <mergeCell ref="B37:E37"/>
    <mergeCell ref="B38:E38"/>
    <mergeCell ref="B31:E31"/>
    <mergeCell ref="B32:E32"/>
    <mergeCell ref="B21:E21"/>
    <mergeCell ref="B22:E22"/>
    <mergeCell ref="B23:E23"/>
    <mergeCell ref="B24:E24"/>
    <mergeCell ref="B25:E25"/>
    <mergeCell ref="B26:E26"/>
    <mergeCell ref="A3:B3"/>
    <mergeCell ref="B6:E6"/>
    <mergeCell ref="B7:E7"/>
    <mergeCell ref="B8:E8"/>
    <mergeCell ref="B9:E9"/>
    <mergeCell ref="B12:E12"/>
    <mergeCell ref="B27:E27"/>
    <mergeCell ref="B28:E28"/>
    <mergeCell ref="B29:E29"/>
    <mergeCell ref="B13:E13"/>
    <mergeCell ref="B14:E14"/>
    <mergeCell ref="B17:E17"/>
    <mergeCell ref="B18:E18"/>
    <mergeCell ref="B19:E19"/>
    <mergeCell ref="B20:E20"/>
    <mergeCell ref="A5:I5"/>
    <mergeCell ref="B116:E116"/>
    <mergeCell ref="B117:E117"/>
    <mergeCell ref="B118:E118"/>
    <mergeCell ref="B119:E119"/>
    <mergeCell ref="B120:E120"/>
    <mergeCell ref="B121:E121"/>
    <mergeCell ref="B110:E110"/>
    <mergeCell ref="B111:E111"/>
    <mergeCell ref="B112:E112"/>
    <mergeCell ref="B113:E113"/>
    <mergeCell ref="B114:E114"/>
    <mergeCell ref="B115:E115"/>
    <mergeCell ref="B128:E128"/>
    <mergeCell ref="B129:E129"/>
    <mergeCell ref="B130:E130"/>
    <mergeCell ref="B131:E131"/>
    <mergeCell ref="B132:E132"/>
    <mergeCell ref="B133:E133"/>
    <mergeCell ref="B122:E122"/>
    <mergeCell ref="B123:E123"/>
    <mergeCell ref="B124:E124"/>
    <mergeCell ref="B125:E125"/>
    <mergeCell ref="B126:E126"/>
    <mergeCell ref="B127:E127"/>
    <mergeCell ref="B140:E140"/>
    <mergeCell ref="B141:E141"/>
    <mergeCell ref="B142:E142"/>
    <mergeCell ref="B143:E143"/>
    <mergeCell ref="B144:E144"/>
    <mergeCell ref="B145:E145"/>
    <mergeCell ref="B134:E134"/>
    <mergeCell ref="B135:E135"/>
    <mergeCell ref="B136:E136"/>
    <mergeCell ref="B137:E137"/>
    <mergeCell ref="B138:E138"/>
    <mergeCell ref="B139:E139"/>
    <mergeCell ref="B152:E152"/>
    <mergeCell ref="B153:E153"/>
    <mergeCell ref="B154:E154"/>
    <mergeCell ref="B155:E155"/>
    <mergeCell ref="B156:E156"/>
    <mergeCell ref="B157:E157"/>
    <mergeCell ref="B146:E146"/>
    <mergeCell ref="B147:E147"/>
    <mergeCell ref="B148:E148"/>
    <mergeCell ref="B149:E149"/>
    <mergeCell ref="B150:E150"/>
    <mergeCell ref="B151:E151"/>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87:E187"/>
    <mergeCell ref="B176:E176"/>
    <mergeCell ref="B177:E177"/>
    <mergeCell ref="B178:E178"/>
    <mergeCell ref="B179:E179"/>
    <mergeCell ref="B180:E180"/>
    <mergeCell ref="B181:E181"/>
    <mergeCell ref="B170:E170"/>
    <mergeCell ref="B171:E171"/>
    <mergeCell ref="B172:E172"/>
    <mergeCell ref="B173:E173"/>
    <mergeCell ref="B174:E174"/>
    <mergeCell ref="B175:E175"/>
    <mergeCell ref="A1:I2"/>
    <mergeCell ref="B200:E200"/>
    <mergeCell ref="B201:E201"/>
    <mergeCell ref="B202:E202"/>
    <mergeCell ref="B203:E203"/>
    <mergeCell ref="B204:E204"/>
    <mergeCell ref="B205:E205"/>
    <mergeCell ref="B194:E194"/>
    <mergeCell ref="B195:E195"/>
    <mergeCell ref="B196:E196"/>
    <mergeCell ref="B197:E197"/>
    <mergeCell ref="B198:E198"/>
    <mergeCell ref="B199:E199"/>
    <mergeCell ref="B188:E188"/>
    <mergeCell ref="B189:E189"/>
    <mergeCell ref="B190:E190"/>
    <mergeCell ref="B191:E191"/>
    <mergeCell ref="B192:E192"/>
    <mergeCell ref="B193:E193"/>
    <mergeCell ref="B182:E182"/>
    <mergeCell ref="B183:E183"/>
    <mergeCell ref="B184:E184"/>
    <mergeCell ref="B185:E185"/>
    <mergeCell ref="B186:E186"/>
  </mergeCells>
  <conditionalFormatting sqref="G8:G205">
    <cfRule type="expression" dxfId="3" priority="7" stopIfTrue="1">
      <formula>O7="Expense Only"</formula>
    </cfRule>
    <cfRule type="expression" dxfId="2" priority="9" stopIfTrue="1">
      <formula>F8&lt;&gt;""</formula>
    </cfRule>
  </conditionalFormatting>
  <conditionalFormatting sqref="H8:H205">
    <cfRule type="expression" dxfId="1" priority="5" stopIfTrue="1">
      <formula>O7="Income Only"</formula>
    </cfRule>
    <cfRule type="expression" dxfId="0" priority="6" stopIfTrue="1">
      <formula>F8&lt;&gt;""</formula>
    </cfRule>
  </conditionalFormatting>
  <dataValidations count="1">
    <dataValidation type="list" allowBlank="1" showInputMessage="1" showErrorMessage="1" sqref="F8:F205" xr:uid="{00000000-0002-0000-0200-000000000000}">
      <formula1>$J$7:$J$25</formula1>
    </dataValidation>
  </dataValidations>
  <pageMargins left="0.7" right="0.7" top="0.75" bottom="0.75" header="0.3" footer="0.3"/>
  <pageSetup orientation="landscape" r:id="rId2"/>
  <headerFooter>
    <oddFooter>&amp;C Page &amp;P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46"/>
  <sheetViews>
    <sheetView showGridLines="0" showRuler="0" view="pageLayout" zoomScaleNormal="125" workbookViewId="0">
      <selection activeCell="J47" sqref="J46:J47"/>
    </sheetView>
  </sheetViews>
  <sheetFormatPr defaultRowHeight="14.4" x14ac:dyDescent="0.3"/>
  <cols>
    <col min="7" max="7" width="12.5546875" customWidth="1"/>
    <col min="8" max="8" width="9.5546875" bestFit="1" customWidth="1"/>
    <col min="9" max="9" width="12" customWidth="1"/>
    <col min="11" max="11" width="5.6640625" customWidth="1"/>
  </cols>
  <sheetData>
    <row r="1" spans="1:9" x14ac:dyDescent="0.3">
      <c r="D1" s="40"/>
      <c r="E1" s="40"/>
      <c r="F1" s="40"/>
      <c r="G1" s="40"/>
      <c r="H1" s="40"/>
    </row>
    <row r="3" spans="1:9" x14ac:dyDescent="0.3">
      <c r="A3" t="str">
        <f>IF('Troop Survey'!C5="","Troop Number __________",CONCATENATE("Troop No:  ",'Troop Survey'!C5))</f>
        <v>Troop Number __________</v>
      </c>
    </row>
    <row r="4" spans="1:9" x14ac:dyDescent="0.3">
      <c r="A4" t="str">
        <f>IF('Troop Survey'!C4="","Service Unit Number ____________",CONCATENATE("Community:  ",'Troop Survey'!C4))</f>
        <v>Service Unit Number ____________</v>
      </c>
    </row>
    <row r="6" spans="1:9" x14ac:dyDescent="0.3">
      <c r="A6" s="1"/>
      <c r="F6" s="3"/>
      <c r="G6" s="4"/>
      <c r="H6" s="3"/>
      <c r="I6" s="4"/>
    </row>
    <row r="7" spans="1:9" x14ac:dyDescent="0.3">
      <c r="A7" s="1" t="s">
        <v>16</v>
      </c>
      <c r="G7" s="12">
        <f>IF('Detail Account Record (DAR)'!I7="","",'Detail Account Record (DAR)'!I7)</f>
        <v>0</v>
      </c>
      <c r="H7" s="5"/>
    </row>
    <row r="8" spans="1:9" x14ac:dyDescent="0.3">
      <c r="B8" s="1" t="s">
        <v>1</v>
      </c>
      <c r="C8" t="s">
        <v>26</v>
      </c>
    </row>
    <row r="9" spans="1:9" x14ac:dyDescent="0.3">
      <c r="A9">
        <v>10</v>
      </c>
      <c r="B9" t="s">
        <v>65</v>
      </c>
      <c r="G9" s="12" t="str">
        <f>IF(SUMIF('Detail Account Record (DAR)'!F$8:F$1002,A9,'Detail Account Record (DAR)'!G$8:G$1002)=0,"",SUMIF('Detail Account Record (DAR)'!F$8:F$1002,A9,'Detail Account Record (DAR)'!G$8:G$1002))</f>
        <v/>
      </c>
    </row>
    <row r="10" spans="1:9" x14ac:dyDescent="0.3">
      <c r="A10">
        <v>20</v>
      </c>
      <c r="B10" t="s">
        <v>17</v>
      </c>
      <c r="G10" s="12" t="str">
        <f>IF(SUMIF('Detail Account Record (DAR)'!F$8:F$1002,A10,'Detail Account Record (DAR)'!G$8:G$1002)=0,"",SUMIF('Detail Account Record (DAR)'!F$8:F$1002,A10,'Detail Account Record (DAR)'!G$8:G$1002))</f>
        <v/>
      </c>
    </row>
    <row r="11" spans="1:9" x14ac:dyDescent="0.3">
      <c r="A11">
        <v>30</v>
      </c>
      <c r="B11" t="s">
        <v>6</v>
      </c>
      <c r="G11" s="12" t="str">
        <f>IF(SUMIF('Detail Account Record (DAR)'!F$8:F$1002,A11,'Detail Account Record (DAR)'!G$8:G$1002)=0,"",SUMIF('Detail Account Record (DAR)'!F$8:F$1002,A11,'Detail Account Record (DAR)'!G$8:G$1002))</f>
        <v/>
      </c>
    </row>
    <row r="12" spans="1:9" x14ac:dyDescent="0.3">
      <c r="A12">
        <v>40</v>
      </c>
      <c r="B12" t="s">
        <v>7</v>
      </c>
      <c r="G12" s="12" t="str">
        <f>IF(SUMIF('Detail Account Record (DAR)'!F$8:F$1002,A12,'Detail Account Record (DAR)'!G$8:G$1002)=0,"",SUMIF('Detail Account Record (DAR)'!F$8:F$1002,A12,'Detail Account Record (DAR)'!G$8:G$1002))</f>
        <v/>
      </c>
    </row>
    <row r="13" spans="1:9" x14ac:dyDescent="0.3">
      <c r="A13">
        <v>41</v>
      </c>
      <c r="B13" t="s">
        <v>30</v>
      </c>
      <c r="G13" s="12" t="str">
        <f>IF(SUMIF('Detail Account Record (DAR)'!F$8:F$1002,A13,'Detail Account Record (DAR)'!G$8:G$1002)=0,"",SUMIF('Detail Account Record (DAR)'!F$8:F$1002,A13,'Detail Account Record (DAR)'!G$8:G$1002))</f>
        <v/>
      </c>
    </row>
    <row r="14" spans="1:9" x14ac:dyDescent="0.3">
      <c r="A14">
        <v>42</v>
      </c>
      <c r="B14" t="s">
        <v>31</v>
      </c>
      <c r="G14" s="12" t="str">
        <f>IF(SUMIF('Detail Account Record (DAR)'!F$8:F$1002,A14,'Detail Account Record (DAR)'!G$8:G$1002)=0,"",SUMIF('Detail Account Record (DAR)'!F$8:F$1002,A14,'Detail Account Record (DAR)'!G$8:G$1002))</f>
        <v/>
      </c>
    </row>
    <row r="15" spans="1:9" x14ac:dyDescent="0.3">
      <c r="A15">
        <v>43</v>
      </c>
      <c r="B15" t="s">
        <v>8</v>
      </c>
      <c r="G15" s="12" t="str">
        <f>IF(SUMIF('Detail Account Record (DAR)'!F$8:F$1002,A15,'Detail Account Record (DAR)'!G$8:G$1002)=0,"",SUMIF('Detail Account Record (DAR)'!F$8:F$1002,A15,'Detail Account Record (DAR)'!G$8:G$1002))</f>
        <v/>
      </c>
    </row>
    <row r="16" spans="1:9" ht="15" thickBot="1" x14ac:dyDescent="0.35">
      <c r="A16">
        <v>44</v>
      </c>
      <c r="B16" t="s">
        <v>57</v>
      </c>
      <c r="G16" s="24" t="str">
        <f>IF(SUMIF('Detail Account Record (DAR)'!F$8:F$1002,A16,'Detail Account Record (DAR)'!G$8:G$1002)=0,"",SUMIF('Detail Account Record (DAR)'!F$8:F$1002,A16,'Detail Account Record (DAR)'!G$8:G$1002))</f>
        <v/>
      </c>
    </row>
    <row r="17" spans="1:9" ht="15.6" thickTop="1" thickBot="1" x14ac:dyDescent="0.35">
      <c r="A17" s="1" t="s">
        <v>66</v>
      </c>
      <c r="G17" s="23" t="str">
        <f>IF(SUM(G7:G16)=0,"",SUM(G7:G16))</f>
        <v/>
      </c>
    </row>
    <row r="18" spans="1:9" x14ac:dyDescent="0.3">
      <c r="A18" s="1"/>
      <c r="G18" s="5"/>
    </row>
    <row r="19" spans="1:9" x14ac:dyDescent="0.3">
      <c r="B19" s="1" t="s">
        <v>18</v>
      </c>
      <c r="C19" t="s">
        <v>25</v>
      </c>
    </row>
    <row r="20" spans="1:9" x14ac:dyDescent="0.3">
      <c r="A20">
        <v>10</v>
      </c>
      <c r="B20" t="s">
        <v>65</v>
      </c>
      <c r="I20" s="12" t="str">
        <f>IF(SUMIF('Detail Account Record (DAR)'!F$8:F$1002,A20,'Detail Account Record (DAR)'!H$8:H$1002)=0,"",SUMIF('Detail Account Record (DAR)'!F$8:F$1002,A20,'Detail Account Record (DAR)'!H$8:H$1002))</f>
        <v/>
      </c>
    </row>
    <row r="21" spans="1:9" x14ac:dyDescent="0.3">
      <c r="A21">
        <v>31</v>
      </c>
      <c r="B21" t="s">
        <v>19</v>
      </c>
      <c r="I21" s="12" t="str">
        <f>IF(SUMIF('Detail Account Record (DAR)'!F$8:F$1002,A21,'Detail Account Record (DAR)'!H$8:H$1002)=0,"",SUMIF('Detail Account Record (DAR)'!F$8:F$1002,A21,'Detail Account Record (DAR)'!H$8:H$1002))</f>
        <v/>
      </c>
    </row>
    <row r="22" spans="1:9" x14ac:dyDescent="0.3">
      <c r="A22">
        <v>48</v>
      </c>
      <c r="B22" t="s">
        <v>29</v>
      </c>
      <c r="I22" s="12" t="str">
        <f>IF(SUMIF('Detail Account Record (DAR)'!F$8:F$1002,A22,'Detail Account Record (DAR)'!H$8:H$1002)=0,"",SUMIF('Detail Account Record (DAR)'!F$8:F$1002,A22,'Detail Account Record (DAR)'!H$8:H$1002))</f>
        <v/>
      </c>
    </row>
    <row r="23" spans="1:9" x14ac:dyDescent="0.3">
      <c r="A23">
        <v>49</v>
      </c>
      <c r="B23" t="s">
        <v>28</v>
      </c>
      <c r="I23" s="12" t="str">
        <f>IF(SUMIF('Detail Account Record (DAR)'!F$8:F$1002,A23,'Detail Account Record (DAR)'!H$8:H$1002)=0,"",SUMIF('Detail Account Record (DAR)'!F$8:F$1002,A23,'Detail Account Record (DAR)'!H$8:H$1002))</f>
        <v/>
      </c>
    </row>
    <row r="24" spans="1:9" x14ac:dyDescent="0.3">
      <c r="A24">
        <v>50</v>
      </c>
      <c r="B24" t="s">
        <v>9</v>
      </c>
      <c r="I24" s="12" t="str">
        <f>IF(SUMIF('Detail Account Record (DAR)'!F$8:F$1002,A24,'Detail Account Record (DAR)'!H$8:H$1002)=0,"",SUMIF('Detail Account Record (DAR)'!F$8:F$1002,A24,'Detail Account Record (DAR)'!H$8:H$1002))</f>
        <v/>
      </c>
    </row>
    <row r="25" spans="1:9" x14ac:dyDescent="0.3">
      <c r="A25">
        <v>60</v>
      </c>
      <c r="B25" t="s">
        <v>10</v>
      </c>
      <c r="I25" s="12" t="str">
        <f>IF(SUMIF('Detail Account Record (DAR)'!F$8:F$1002,A25,'Detail Account Record (DAR)'!H$8:H$1002)=0,"",SUMIF('Detail Account Record (DAR)'!F$8:F$1002,A25,'Detail Account Record (DAR)'!H$8:H$1002))</f>
        <v/>
      </c>
    </row>
    <row r="26" spans="1:9" x14ac:dyDescent="0.3">
      <c r="A26">
        <v>70</v>
      </c>
      <c r="B26" t="s">
        <v>20</v>
      </c>
      <c r="I26" s="12" t="str">
        <f>IF(SUMIF('Detail Account Record (DAR)'!F$8:F$1002,A26,'Detail Account Record (DAR)'!H$8:H$1002)=0,"",SUMIF('Detail Account Record (DAR)'!F$8:F$1002,A26,'Detail Account Record (DAR)'!H$8:H$1002))</f>
        <v/>
      </c>
    </row>
    <row r="27" spans="1:9" x14ac:dyDescent="0.3">
      <c r="A27">
        <v>71</v>
      </c>
      <c r="B27" t="s">
        <v>21</v>
      </c>
      <c r="I27" s="12" t="str">
        <f>IF(SUMIF('Detail Account Record (DAR)'!F$8:F$1002,A27,'Detail Account Record (DAR)'!H$8:H$1002)=0,"",SUMIF('Detail Account Record (DAR)'!F$8:F$1002,A27,'Detail Account Record (DAR)'!H$8:H$1002))</f>
        <v/>
      </c>
    </row>
    <row r="28" spans="1:9" x14ac:dyDescent="0.3">
      <c r="A28">
        <v>72</v>
      </c>
      <c r="B28" t="s">
        <v>11</v>
      </c>
      <c r="I28" s="12" t="str">
        <f>IF(SUMIF('Detail Account Record (DAR)'!F$8:F$1002,A28,'Detail Account Record (DAR)'!H$8:H$1002)=0,"",SUMIF('Detail Account Record (DAR)'!F$8:F$1002,A28,'Detail Account Record (DAR)'!H$8:H$1002))</f>
        <v/>
      </c>
    </row>
    <row r="29" spans="1:9" x14ac:dyDescent="0.3">
      <c r="A29">
        <v>80</v>
      </c>
      <c r="B29" t="s">
        <v>12</v>
      </c>
      <c r="I29" s="12" t="str">
        <f>IF(SUMIF('Detail Account Record (DAR)'!F$8:F$1002,A29,'Detail Account Record (DAR)'!H$8:H$1002)=0,"",SUMIF('Detail Account Record (DAR)'!F$8:F$1002,A29,'Detail Account Record (DAR)'!H$8:H$1002))</f>
        <v/>
      </c>
    </row>
    <row r="30" spans="1:9" x14ac:dyDescent="0.3">
      <c r="A30">
        <v>85</v>
      </c>
      <c r="B30" t="s">
        <v>22</v>
      </c>
      <c r="I30" s="26" t="str">
        <f>IF(SUMIF('Detail Account Record (DAR)'!F$8:F$1002,A30,'Detail Account Record (DAR)'!H$8:H$1002)=0,"",SUMIF('Detail Account Record (DAR)'!F$8:F$1002,A30,'Detail Account Record (DAR)'!H$8:H$1002))</f>
        <v/>
      </c>
    </row>
    <row r="31" spans="1:9" x14ac:dyDescent="0.3">
      <c r="A31">
        <v>90</v>
      </c>
      <c r="B31" t="s">
        <v>42</v>
      </c>
      <c r="I31" s="12" t="str">
        <f>IF(SUMIF('Detail Account Record (DAR)'!F$8:F$1002,A31,'Detail Account Record (DAR)'!H$8:H$1002)=0,"",SUMIF('Detail Account Record (DAR)'!F$8:F$1002,A31,'Detail Account Record (DAR)'!H$8:H$1002))</f>
        <v/>
      </c>
    </row>
    <row r="32" spans="1:9" ht="9" customHeight="1" x14ac:dyDescent="0.3"/>
    <row r="33" spans="1:11" ht="15" thickBot="1" x14ac:dyDescent="0.35">
      <c r="A33" s="1" t="s">
        <v>24</v>
      </c>
      <c r="I33" s="13" t="str">
        <f>IF(SUM(I20:I31)=0,"",SUM(I20:I31)*-1)</f>
        <v/>
      </c>
    </row>
    <row r="34" spans="1:11" ht="15.6" thickTop="1" thickBot="1" x14ac:dyDescent="0.35">
      <c r="A34" s="1" t="s">
        <v>23</v>
      </c>
      <c r="I34" s="25" t="str">
        <f>IF(SUM(G17,I33)=0,"",SUM(G17,I33))</f>
        <v/>
      </c>
    </row>
    <row r="35" spans="1:11" ht="34.200000000000003" customHeight="1" x14ac:dyDescent="0.3"/>
    <row r="36" spans="1:11" ht="12.75" customHeight="1" x14ac:dyDescent="0.3"/>
    <row r="37" spans="1:11" ht="15" customHeight="1" x14ac:dyDescent="0.3">
      <c r="A37" t="str">
        <f>IF('Troop Survey'!C10="","Troop/Group Funds are deposited in the_______________________  Bank, in the town of __________________ ",CONCATENATE("Troop/Group Funds are deposited in the  ",'Troop Survey'!C10," Bank,  in the town of  ",'Troop Survey'!C11))</f>
        <v xml:space="preserve">Troop/Group Funds are deposited in the_______________________  Bank, in the town of __________________ </v>
      </c>
    </row>
    <row r="38" spans="1:11" ht="9" customHeight="1" x14ac:dyDescent="0.3"/>
    <row r="39" spans="1:11" ht="26.25" customHeight="1" x14ac:dyDescent="0.3">
      <c r="A39" t="str">
        <f>IF('Troop Survey'!C12="","The Account Number is ________________________ .  ",CONCATENATE("The Account Number is  ",'Troop Survey'!C12))</f>
        <v xml:space="preserve">The Account Number is ________________________ .  </v>
      </c>
      <c r="F39" t="str">
        <f>IF('Troop Survey'!C16="","We have a Debit Card with this account  Y ___   N ___  ",CONCATENATE("We have a Debit Card with this account:   ",'Troop Survey'!C16))</f>
        <v xml:space="preserve">We have a Debit Card with this account  Y ___   N ___  </v>
      </c>
    </row>
    <row r="40" spans="1:11" ht="26.25" customHeight="1" x14ac:dyDescent="0.3"/>
    <row r="41" spans="1:11" x14ac:dyDescent="0.3">
      <c r="A41" s="41" t="s">
        <v>41</v>
      </c>
      <c r="B41" s="41"/>
      <c r="C41" s="41"/>
      <c r="D41" s="41"/>
      <c r="E41" s="15" t="str">
        <f>IF('Troop Survey'!C13=""," ",'Troop Survey'!C13)</f>
        <v xml:space="preserve"> </v>
      </c>
      <c r="F41" s="15"/>
      <c r="H41" s="15" t="str">
        <f>IF('Troop Survey'!C14="","",CONCATENATE('Troop Survey'!C14,", "))</f>
        <v/>
      </c>
      <c r="I41" s="40"/>
      <c r="J41" s="40"/>
      <c r="K41" s="40"/>
    </row>
    <row r="42" spans="1:11" x14ac:dyDescent="0.3">
      <c r="A42" s="1"/>
      <c r="B42" s="1"/>
      <c r="C42" s="1"/>
      <c r="D42" s="1"/>
      <c r="E42" t="s">
        <v>50</v>
      </c>
      <c r="F42" s="1"/>
      <c r="G42" s="1"/>
      <c r="H42" t="s">
        <v>51</v>
      </c>
      <c r="I42" s="29"/>
    </row>
    <row r="43" spans="1:11" ht="25.2" customHeight="1" x14ac:dyDescent="0.3">
      <c r="A43" s="15" t="str">
        <f>IF('Troop Survey'!C15=""," ",'Troop Survey'!C15)</f>
        <v xml:space="preserve"> </v>
      </c>
      <c r="B43" s="7"/>
      <c r="C43" s="7"/>
      <c r="D43" s="7"/>
      <c r="E43" s="1"/>
      <c r="F43" s="1"/>
      <c r="G43" s="1"/>
      <c r="H43" s="1"/>
      <c r="I43" s="1"/>
    </row>
    <row r="44" spans="1:11" ht="20.25" customHeight="1" x14ac:dyDescent="0.3">
      <c r="A44" t="s">
        <v>27</v>
      </c>
      <c r="B44" s="1"/>
      <c r="C44" s="1"/>
      <c r="D44" s="1"/>
      <c r="E44" s="1"/>
      <c r="G44" s="1"/>
      <c r="H44" s="1"/>
      <c r="I44" s="1"/>
    </row>
    <row r="45" spans="1:11" ht="21" customHeight="1" x14ac:dyDescent="0.3">
      <c r="G45" s="16"/>
      <c r="H45" s="20"/>
      <c r="I45" s="14"/>
      <c r="J45" s="14"/>
    </row>
    <row r="46" spans="1:11" ht="8.4" customHeight="1" x14ac:dyDescent="0.3">
      <c r="I46" s="14"/>
      <c r="J46" s="14"/>
    </row>
  </sheetData>
  <sheetProtection selectLockedCells="1"/>
  <customSheetViews>
    <customSheetView guid="{310AB794-A22E-4E51-BB26-238F7C5488C9}" showPageBreaks="1" view="pageLayout">
      <selection activeCell="A36" sqref="A36:I48"/>
      <pageMargins left="0.51041666666666663" right="0.7" top="0.75" bottom="0.75" header="0.3" footer="0.3"/>
      <pageSetup orientation="portrait" r:id="rId1"/>
      <headerFooter differentOddEven="1">
        <oddHeader>&amp;CGirl Scouts of the Green and White Mountains
&amp;"-,Bold"&amp;14ANNUAL TROOP/GROUP FINANCIAL REPORT&amp;"-,Regular"&amp;11
JULY 1, ______ THROUGH JUNE 30, ______</oddHeader>
        <oddFooter>&amp;L&amp;10Please attach a copy of your detailed cash report and a copy of your bank statement.  Submit to your designated Community Accounting Coordinator by June 30th.&amp;"-,Bold"&amp;11
&amp;"-,Regular"&amp;9ASM-SS-4/25/12</oddFooter>
      </headerFooter>
    </customSheetView>
  </customSheetViews>
  <mergeCells count="3">
    <mergeCell ref="D1:H1"/>
    <mergeCell ref="A41:D41"/>
    <mergeCell ref="I41:K41"/>
  </mergeCells>
  <pageMargins left="0.51041666666666663" right="0.7" top="0.75" bottom="0.75" header="0.3" footer="0.3"/>
  <pageSetup scale="91" orientation="portrait" r:id="rId2"/>
  <headerFooter differentOddEven="1">
    <oddHeader xml:space="preserve">&amp;CGirl Scouts of the Green and White Mountains
&amp;"-,Bold"&amp;14ANNUAL TROOP/GROUP FINANCIAL REPORT&amp;"-,Regular"&amp;11
</oddHeader>
    <oddFooter xml:space="preserve">&amp;L&amp;10
Please attach a copy of your May bank statement.  
Submit by June 30.&amp;"-,Bold"&amp;11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Directions</vt:lpstr>
      <vt:lpstr>Troop Survey</vt:lpstr>
      <vt:lpstr>Detail Account Record (DAR)</vt:lpstr>
      <vt:lpstr>Financial Report Summary</vt:lpstr>
      <vt:lpstr>'Detail Account Record (DAR)'!Print_Area</vt:lpstr>
      <vt:lpstr>'Troop Survey'!Print_Area</vt:lpstr>
    </vt:vector>
  </TitlesOfParts>
  <Company>VT Girl Scout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Duback</dc:creator>
  <cp:lastModifiedBy>DeeDee Rice</cp:lastModifiedBy>
  <cp:lastPrinted>2025-05-09T20:27:50Z</cp:lastPrinted>
  <dcterms:created xsi:type="dcterms:W3CDTF">2008-11-24T15:11:29Z</dcterms:created>
  <dcterms:modified xsi:type="dcterms:W3CDTF">2025-05-20T19:46:24Z</dcterms:modified>
</cp:coreProperties>
</file>